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st.5 2007-08" sheetId="1" r:id="rId1"/>
    <sheet name="st.5 2008-09" sheetId="2" r:id="rId2"/>
    <sheet name="st.5 2009-10" sheetId="3" r:id="rId3"/>
    <sheet name="st.5 2010-11" sheetId="4" r:id="rId4"/>
    <sheet name="st.5 2011-12" sheetId="5" r:id="rId5"/>
    <sheet name="st.5 2012-13" sheetId="6" r:id="rId6"/>
  </sheets>
  <definedNames>
    <definedName name="_xlnm.Print_Titles" localSheetId="0">'st.5 2007-08'!$1:$5</definedName>
    <definedName name="_xlnm.Print_Titles" localSheetId="1">'st.5 2008-09'!$1:$5</definedName>
    <definedName name="_xlnm.Print_Titles" localSheetId="2">'st.5 2009-10'!$1:$4</definedName>
    <definedName name="_xlnm.Print_Titles" localSheetId="3">'st.5 2010-11'!$1:$4</definedName>
    <definedName name="_xlnm.Print_Titles" localSheetId="4">'st.5 2011-12'!$1:$4</definedName>
    <definedName name="_xlnm.Print_Titles" localSheetId="5">'st.5 2012-13'!$1:$4</definedName>
  </definedNames>
  <calcPr fullCalcOnLoad="1"/>
</workbook>
</file>

<file path=xl/sharedStrings.xml><?xml version="1.0" encoding="utf-8"?>
<sst xmlns="http://schemas.openxmlformats.org/spreadsheetml/2006/main" count="1350" uniqueCount="179">
  <si>
    <t>Total No. of Employees</t>
  </si>
  <si>
    <t>Expenditure Incurred  (Rs. in crore)</t>
  </si>
  <si>
    <t xml:space="preserve">Plan </t>
  </si>
  <si>
    <t>Non-Plan</t>
  </si>
  <si>
    <t>Total</t>
  </si>
  <si>
    <t>Plan</t>
  </si>
  <si>
    <t>HEADS</t>
  </si>
  <si>
    <t>Pay         (including DP &amp; Spl. Pay)</t>
  </si>
  <si>
    <t xml:space="preserve"> Allowances         (DA,HRA, CCA, Dep. Allow. etc.)</t>
  </si>
  <si>
    <t xml:space="preserve">Total </t>
  </si>
  <si>
    <t>A</t>
  </si>
  <si>
    <t>General Services</t>
  </si>
  <si>
    <t>(a)</t>
  </si>
  <si>
    <t>Organs of State</t>
  </si>
  <si>
    <t>State Legislature</t>
  </si>
  <si>
    <t xml:space="preserve">Governor </t>
  </si>
  <si>
    <t xml:space="preserve">Council of Ministers </t>
  </si>
  <si>
    <t>Admn. of Justice</t>
  </si>
  <si>
    <t>Elections</t>
  </si>
  <si>
    <t>(b)</t>
  </si>
  <si>
    <t xml:space="preserve">Fiscal Services </t>
  </si>
  <si>
    <t>Collection of Taxes on Income and Expenditure</t>
  </si>
  <si>
    <t xml:space="preserve"> Land Revenue</t>
  </si>
  <si>
    <t>Stamps and Registration</t>
  </si>
  <si>
    <t>Collection of other Taxes on Property and Capital Transactions</t>
  </si>
  <si>
    <t>State  Excise</t>
  </si>
  <si>
    <t xml:space="preserve"> Tax on Sales, Trade etc.</t>
  </si>
  <si>
    <t>Taxes on Vehicles</t>
  </si>
  <si>
    <t>Other Taxes and Duties on Commodities and Services</t>
  </si>
  <si>
    <t xml:space="preserve"> Other Fiscal Services </t>
  </si>
  <si>
    <t>(c)</t>
  </si>
  <si>
    <t>Administrative Services</t>
  </si>
  <si>
    <t xml:space="preserve">Public Service Commission </t>
  </si>
  <si>
    <t>Sectt. Gen. Services</t>
  </si>
  <si>
    <t xml:space="preserve"> Distt. Administration</t>
  </si>
  <si>
    <t xml:space="preserve">  Treasury &amp; Accounts Administration </t>
  </si>
  <si>
    <t>Supplies and Disposal</t>
  </si>
  <si>
    <t xml:space="preserve">Stationery and Printing </t>
  </si>
  <si>
    <t>Other Administrative Services</t>
  </si>
  <si>
    <t>B</t>
  </si>
  <si>
    <t>Social Services</t>
  </si>
  <si>
    <t>General Education</t>
  </si>
  <si>
    <t>01</t>
  </si>
  <si>
    <t>02</t>
  </si>
  <si>
    <t>03</t>
  </si>
  <si>
    <t>04</t>
  </si>
  <si>
    <t>05</t>
  </si>
  <si>
    <t>Technical Education</t>
  </si>
  <si>
    <t>Sports &amp; Youth Services</t>
  </si>
  <si>
    <t>Art &amp; Culture</t>
  </si>
  <si>
    <t>01+02</t>
  </si>
  <si>
    <t>03+04</t>
  </si>
  <si>
    <t xml:space="preserve"> Family Welfare</t>
  </si>
  <si>
    <t>Housing</t>
  </si>
  <si>
    <t>051</t>
  </si>
  <si>
    <t>053</t>
  </si>
  <si>
    <t>Urban Development</t>
  </si>
  <si>
    <t>Information &amp; Publicity</t>
  </si>
  <si>
    <t>Welfare of SCs/STs/OBCs</t>
  </si>
  <si>
    <t xml:space="preserve"> Labour &amp; Employment </t>
  </si>
  <si>
    <t>Rehabililiation</t>
  </si>
  <si>
    <t>Social Welfare of Which</t>
  </si>
  <si>
    <t>Relief on account of Natural Calamities</t>
  </si>
  <si>
    <t>Other Social Services</t>
  </si>
  <si>
    <t>Sectt. Social Services</t>
  </si>
  <si>
    <t>C</t>
  </si>
  <si>
    <t>Economic Services</t>
  </si>
  <si>
    <t>Crop Husbandry</t>
  </si>
  <si>
    <t>Soil &amp; Water Conservation</t>
  </si>
  <si>
    <t>Animal Husbandry</t>
  </si>
  <si>
    <t>Dairy Development</t>
  </si>
  <si>
    <t>Fisheries</t>
  </si>
  <si>
    <t>Forestry and Wild life</t>
  </si>
  <si>
    <t>Plantations</t>
  </si>
  <si>
    <t>Food-Storage and Warehousing</t>
  </si>
  <si>
    <t>Agricultural Research and Education</t>
  </si>
  <si>
    <t>Agri. Financial Institutions</t>
  </si>
  <si>
    <t>Co-operation</t>
  </si>
  <si>
    <t>Other Agri. Programme</t>
  </si>
  <si>
    <t>Special Programmes for Rural Development</t>
  </si>
  <si>
    <t>Rural Employ ment</t>
  </si>
  <si>
    <t>Land Reforms</t>
  </si>
  <si>
    <t xml:space="preserve">Other Rural Development Programmes </t>
  </si>
  <si>
    <t>Special Areas Programme Hill Areas</t>
  </si>
  <si>
    <t>North Eastern Areas</t>
  </si>
  <si>
    <t>Other Special Area Programmes</t>
  </si>
  <si>
    <t>Command Area Development</t>
  </si>
  <si>
    <t>Flood Control and Drainage</t>
  </si>
  <si>
    <t>Power</t>
  </si>
  <si>
    <t>Petroleums</t>
  </si>
  <si>
    <t>Coals &amp; Lignite</t>
  </si>
  <si>
    <t>Non-Conventional Sources of Energy</t>
  </si>
  <si>
    <t>Village &amp; Small Industries</t>
  </si>
  <si>
    <t>Industries</t>
  </si>
  <si>
    <t>Non- Ferrous Mining and Metallurgical Industries</t>
  </si>
  <si>
    <t>Other Industries</t>
  </si>
  <si>
    <t>Other Outlays on  Ind. and Minerals</t>
  </si>
  <si>
    <t>Ports &amp; Light Houses</t>
  </si>
  <si>
    <t>Shipping</t>
  </si>
  <si>
    <t>Civil Aviation</t>
  </si>
  <si>
    <t>Roads &amp; Bridges</t>
  </si>
  <si>
    <t>Road Transport Services</t>
  </si>
  <si>
    <t>Inland Water Transport</t>
  </si>
  <si>
    <t>Other Transport Services</t>
  </si>
  <si>
    <t>Ecology &amp; Environment</t>
  </si>
  <si>
    <t>Sectt. Economic Services</t>
  </si>
  <si>
    <t>Tourism</t>
  </si>
  <si>
    <t>Foreign Trade/Export Promotion</t>
  </si>
  <si>
    <t>Census, Surveys &amp; Statistics</t>
  </si>
  <si>
    <t>Civil Supplies</t>
  </si>
  <si>
    <t>General Financial and Trading Institutions</t>
  </si>
  <si>
    <t>Other Gen. Eco. Services</t>
  </si>
  <si>
    <t>D</t>
  </si>
  <si>
    <t>Compensation and Assignments to Local Bodies and Panchayati Raj Institutions</t>
  </si>
  <si>
    <t xml:space="preserve">Other Fiscal Service </t>
  </si>
  <si>
    <t>Police</t>
  </si>
  <si>
    <t>Stationery &amp; Printing</t>
  </si>
  <si>
    <t>Public Works</t>
  </si>
  <si>
    <t>Misc. General Services</t>
  </si>
  <si>
    <t xml:space="preserve">Social Services </t>
  </si>
  <si>
    <t xml:space="preserve"> Education, Sports, Art &amp; Culture</t>
  </si>
  <si>
    <t xml:space="preserve">  Medical &amp; Public Health</t>
  </si>
  <si>
    <t xml:space="preserve"> Family Welfare </t>
  </si>
  <si>
    <t xml:space="preserve"> Water Supply and Sanitation </t>
  </si>
  <si>
    <t xml:space="preserve"> Housing </t>
  </si>
  <si>
    <t xml:space="preserve"> Urban Development</t>
  </si>
  <si>
    <t xml:space="preserve"> Information and Publicity</t>
  </si>
  <si>
    <t>Broadcasting</t>
  </si>
  <si>
    <t xml:space="preserve"> Welfare of SCs/STs/OBCs</t>
  </si>
  <si>
    <t xml:space="preserve"> Social Security and Welfare</t>
  </si>
  <si>
    <t>Nutrition</t>
  </si>
  <si>
    <t xml:space="preserve"> Economic Services</t>
  </si>
  <si>
    <t>Soil and Water Conservation</t>
  </si>
  <si>
    <t>Forestry and Wild Life</t>
  </si>
  <si>
    <t>Food, Storage &amp; Warehousing</t>
  </si>
  <si>
    <t>Investment in Agricultural Financial Institutions</t>
  </si>
  <si>
    <t>Cooperation</t>
  </si>
  <si>
    <t>Other Agricultural Programmes</t>
  </si>
  <si>
    <t>Hill Areas</t>
  </si>
  <si>
    <t>Major Irrigation</t>
  </si>
  <si>
    <t>Medium Irrigation</t>
  </si>
  <si>
    <t>Minor Irrigation</t>
  </si>
  <si>
    <t>Power Projects</t>
  </si>
  <si>
    <t>Non- Ferrous Mining &amp; Metallurgical Industries</t>
  </si>
  <si>
    <t>Cement and Non-Metallic Mineral Industries</t>
  </si>
  <si>
    <t>Fertilizers</t>
  </si>
  <si>
    <t>Petrochemical Industries</t>
  </si>
  <si>
    <t>Chemicals and Pharmaceuticals</t>
  </si>
  <si>
    <t>Engineering Industries</t>
  </si>
  <si>
    <t>Telecommunication &amp; Electronic Industries</t>
  </si>
  <si>
    <t>Consumer Industries</t>
  </si>
  <si>
    <t>Industries and Minerals</t>
  </si>
  <si>
    <t>Meteorology</t>
  </si>
  <si>
    <t>Other Economic Services</t>
  </si>
  <si>
    <t>Total Revenue Salary Expenditure (A+B+C+D)</t>
  </si>
  <si>
    <t>I.</t>
  </si>
  <si>
    <t>REVENUE SECTION</t>
  </si>
  <si>
    <t>CAPITAL SECTION</t>
  </si>
  <si>
    <t>II.</t>
  </si>
  <si>
    <t>Total Capital Salary Expenditure (A+B+C+D)</t>
  </si>
  <si>
    <t>Total Salary Expenditure (I+II)</t>
  </si>
  <si>
    <t>Other Scientific and Environmental Research</t>
  </si>
  <si>
    <t>Foreign Trade and Export Promotion</t>
  </si>
  <si>
    <t>Investment in International Financial General Institutions</t>
  </si>
  <si>
    <t>2007-08</t>
  </si>
  <si>
    <t>2008-09</t>
  </si>
  <si>
    <t>2010-11</t>
  </si>
  <si>
    <t>2011-12</t>
  </si>
  <si>
    <r>
      <t xml:space="preserve"> Police </t>
    </r>
    <r>
      <rPr>
        <i/>
        <sz val="12"/>
        <rFont val="Calibri"/>
        <family val="2"/>
      </rPr>
      <t>of which :-</t>
    </r>
  </si>
  <si>
    <r>
      <t xml:space="preserve"> Jails </t>
    </r>
    <r>
      <rPr>
        <i/>
        <sz val="12"/>
        <rFont val="Calibri"/>
        <family val="2"/>
      </rPr>
      <t xml:space="preserve">of which :- </t>
    </r>
  </si>
  <si>
    <r>
      <t xml:space="preserve">Misc. General Services </t>
    </r>
    <r>
      <rPr>
        <i/>
        <sz val="12"/>
        <rFont val="Calibri"/>
        <family val="2"/>
      </rPr>
      <t xml:space="preserve">of which :- </t>
    </r>
  </si>
  <si>
    <r>
      <t xml:space="preserve"> Medical &amp; Public Health </t>
    </r>
    <r>
      <rPr>
        <i/>
        <sz val="12"/>
        <rFont val="Calibri"/>
        <family val="2"/>
      </rPr>
      <t>of which :-</t>
    </r>
  </si>
  <si>
    <r>
      <t xml:space="preserve"> Water Supply &amp; Sanitation </t>
    </r>
    <r>
      <rPr>
        <i/>
        <sz val="12"/>
        <rFont val="Calibri"/>
        <family val="2"/>
      </rPr>
      <t>of which :-</t>
    </r>
  </si>
  <si>
    <r>
      <t xml:space="preserve"> Public Works </t>
    </r>
    <r>
      <rPr>
        <i/>
        <sz val="12"/>
        <rFont val="Calibri"/>
        <family val="2"/>
      </rPr>
      <t>of which :-</t>
    </r>
  </si>
  <si>
    <r>
      <t xml:space="preserve"> Social Security &amp; Welfare </t>
    </r>
    <r>
      <rPr>
        <i/>
        <sz val="12"/>
        <rFont val="Calibri"/>
        <family val="2"/>
      </rPr>
      <t>of which</t>
    </r>
  </si>
  <si>
    <r>
      <t xml:space="preserve">Nutrition </t>
    </r>
    <r>
      <rPr>
        <i/>
        <sz val="12"/>
        <rFont val="Calibri"/>
        <family val="2"/>
      </rPr>
      <t>of which</t>
    </r>
  </si>
  <si>
    <r>
      <t xml:space="preserve">Minor Irrigation </t>
    </r>
    <r>
      <rPr>
        <i/>
        <sz val="12"/>
        <rFont val="Calibri"/>
        <family val="2"/>
      </rPr>
      <t>of which</t>
    </r>
  </si>
  <si>
    <t>2009-10</t>
  </si>
  <si>
    <t>2012-13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</si>
</sst>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  <numFmt numFmtId="203" formatCode="0.00;[Red]0.00"/>
    <numFmt numFmtId="204" formatCode="0;[Red]0"/>
    <numFmt numFmtId="205" formatCode="0.00_ ;\-0.0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24" borderId="0" xfId="57" applyFont="1" applyFill="1" applyBorder="1" applyAlignment="1">
      <alignment vertical="center"/>
      <protection/>
    </xf>
    <xf numFmtId="0" fontId="22" fillId="24" borderId="10" xfId="57" applyFont="1" applyFill="1" applyBorder="1">
      <alignment/>
      <protection/>
    </xf>
    <xf numFmtId="0" fontId="23" fillId="24" borderId="10" xfId="57" applyFont="1" applyFill="1" applyBorder="1" applyAlignment="1">
      <alignment horizontal="center" vertical="top"/>
      <protection/>
    </xf>
    <xf numFmtId="0" fontId="23" fillId="24" borderId="10" xfId="58" applyFont="1" applyFill="1" applyBorder="1" applyAlignment="1">
      <alignment horizontal="center" vertical="top" wrapText="1"/>
      <protection/>
    </xf>
    <xf numFmtId="0" fontId="23" fillId="24" borderId="10" xfId="57" applyFont="1" applyFill="1" applyBorder="1" applyAlignment="1">
      <alignment/>
      <protection/>
    </xf>
    <xf numFmtId="0" fontId="23" fillId="24" borderId="10" xfId="58" applyNumberFormat="1" applyFont="1" applyFill="1" applyBorder="1" applyAlignment="1">
      <alignment horizontal="center" vertical="top"/>
      <protection/>
    </xf>
    <xf numFmtId="0" fontId="23" fillId="24" borderId="10" xfId="57" applyFont="1" applyFill="1" applyBorder="1" applyAlignment="1">
      <alignment horizontal="center"/>
      <protection/>
    </xf>
    <xf numFmtId="0" fontId="23" fillId="24" borderId="10" xfId="58" applyNumberFormat="1" applyFont="1" applyFill="1" applyBorder="1" applyAlignment="1">
      <alignment horizontal="left" vertical="top"/>
      <protection/>
    </xf>
    <xf numFmtId="204" fontId="22" fillId="24" borderId="10" xfId="57" applyNumberFormat="1" applyFont="1" applyFill="1" applyBorder="1" applyAlignment="1">
      <alignment horizontal="right"/>
      <protection/>
    </xf>
    <xf numFmtId="204" fontId="23" fillId="24" borderId="10" xfId="58" applyNumberFormat="1" applyFont="1" applyFill="1" applyBorder="1" applyAlignment="1">
      <alignment horizontal="right" vertical="top"/>
      <protection/>
    </xf>
    <xf numFmtId="203" fontId="22" fillId="24" borderId="10" xfId="58" applyNumberFormat="1" applyFont="1" applyFill="1" applyBorder="1">
      <alignment/>
      <protection/>
    </xf>
    <xf numFmtId="203" fontId="23" fillId="24" borderId="10" xfId="58" applyNumberFormat="1" applyFont="1" applyFill="1" applyBorder="1" applyAlignment="1">
      <alignment horizontal="right" vertical="top"/>
      <protection/>
    </xf>
    <xf numFmtId="204" fontId="22" fillId="24" borderId="10" xfId="57" applyNumberFormat="1" applyFont="1" applyFill="1" applyBorder="1">
      <alignment/>
      <protection/>
    </xf>
    <xf numFmtId="204" fontId="23" fillId="24" borderId="10" xfId="58" applyNumberFormat="1" applyFont="1" applyFill="1" applyBorder="1">
      <alignment/>
      <protection/>
    </xf>
    <xf numFmtId="203" fontId="23" fillId="24" borderId="10" xfId="58" applyNumberFormat="1" applyFont="1" applyFill="1" applyBorder="1">
      <alignment/>
      <protection/>
    </xf>
    <xf numFmtId="0" fontId="22" fillId="24" borderId="10" xfId="57" applyFont="1" applyFill="1" applyBorder="1" applyAlignment="1">
      <alignment/>
      <protection/>
    </xf>
    <xf numFmtId="0" fontId="22" fillId="24" borderId="10" xfId="57" applyFont="1" applyFill="1" applyBorder="1" applyAlignment="1">
      <alignment horizontal="left" wrapText="1"/>
      <protection/>
    </xf>
    <xf numFmtId="0" fontId="22" fillId="24" borderId="10" xfId="57" applyFont="1" applyFill="1" applyBorder="1" applyAlignment="1">
      <alignment horizontal="left"/>
      <protection/>
    </xf>
    <xf numFmtId="203" fontId="22" fillId="24" borderId="10" xfId="57" applyNumberFormat="1" applyFont="1" applyFill="1" applyBorder="1">
      <alignment/>
      <protection/>
    </xf>
    <xf numFmtId="0" fontId="22" fillId="24" borderId="10" xfId="57" applyFont="1" applyFill="1" applyBorder="1" applyAlignment="1">
      <alignment horizontal="center"/>
      <protection/>
    </xf>
    <xf numFmtId="0" fontId="22" fillId="24" borderId="10" xfId="57" applyFont="1" applyFill="1" applyBorder="1" applyAlignment="1" quotePrefix="1">
      <alignment horizontal="left"/>
      <protection/>
    </xf>
    <xf numFmtId="0" fontId="22" fillId="24" borderId="10" xfId="57" applyFont="1" applyFill="1" applyBorder="1" applyAlignment="1" quotePrefix="1">
      <alignment horizontal="right"/>
      <protection/>
    </xf>
    <xf numFmtId="0" fontId="22" fillId="24" borderId="10" xfId="57" applyFont="1" applyFill="1" applyBorder="1" applyAlignment="1" quotePrefix="1">
      <alignment/>
      <protection/>
    </xf>
    <xf numFmtId="0" fontId="23" fillId="24" borderId="10" xfId="57" applyFont="1" applyFill="1" applyBorder="1" applyAlignment="1">
      <alignment horizontal="left"/>
      <protection/>
    </xf>
    <xf numFmtId="0" fontId="23" fillId="24" borderId="10" xfId="57" applyFont="1" applyFill="1" applyBorder="1" applyAlignment="1">
      <alignment horizontal="right"/>
      <protection/>
    </xf>
    <xf numFmtId="0" fontId="22" fillId="24" borderId="10" xfId="57" applyFont="1" applyFill="1" applyBorder="1" applyAlignment="1">
      <alignment horizontal="right"/>
      <protection/>
    </xf>
    <xf numFmtId="0" fontId="23" fillId="24" borderId="10" xfId="57" applyFont="1" applyFill="1" applyBorder="1" applyAlignment="1">
      <alignment wrapText="1"/>
      <protection/>
    </xf>
    <xf numFmtId="0" fontId="22" fillId="24" borderId="10" xfId="57" applyFont="1" applyFill="1" applyBorder="1" applyAlignment="1">
      <alignment wrapText="1"/>
      <protection/>
    </xf>
    <xf numFmtId="0" fontId="23" fillId="24" borderId="10" xfId="57" applyFont="1" applyFill="1" applyBorder="1">
      <alignment/>
      <protection/>
    </xf>
    <xf numFmtId="203" fontId="23" fillId="24" borderId="10" xfId="57" applyNumberFormat="1" applyFont="1" applyFill="1" applyBorder="1">
      <alignment/>
      <protection/>
    </xf>
    <xf numFmtId="204" fontId="23" fillId="24" borderId="10" xfId="57" applyNumberFormat="1" applyFont="1" applyFill="1" applyBorder="1">
      <alignment/>
      <protection/>
    </xf>
    <xf numFmtId="0" fontId="23" fillId="24" borderId="0" xfId="57" applyFont="1" applyFill="1" applyBorder="1" applyAlignment="1">
      <alignment vertical="center"/>
      <protection/>
    </xf>
    <xf numFmtId="203" fontId="23" fillId="24" borderId="0" xfId="57" applyNumberFormat="1" applyFont="1" applyFill="1" applyBorder="1" applyAlignment="1">
      <alignment vertical="center"/>
      <protection/>
    </xf>
    <xf numFmtId="203" fontId="22" fillId="24" borderId="0" xfId="57" applyNumberFormat="1" applyFont="1" applyFill="1" applyBorder="1" applyAlignment="1">
      <alignment vertical="center"/>
      <protection/>
    </xf>
    <xf numFmtId="0" fontId="23" fillId="24" borderId="10" xfId="57" applyFont="1" applyFill="1" applyBorder="1" applyAlignment="1">
      <alignment horizontal="center"/>
      <protection/>
    </xf>
    <xf numFmtId="0" fontId="23" fillId="24" borderId="10" xfId="58" applyFont="1" applyFill="1" applyBorder="1" applyAlignment="1">
      <alignment horizontal="center" vertical="top" wrapText="1"/>
      <protection/>
    </xf>
    <xf numFmtId="0" fontId="23" fillId="24" borderId="10" xfId="58" applyFont="1" applyFill="1" applyBorder="1" applyAlignment="1">
      <alignment horizontal="center" vertical="top"/>
      <protection/>
    </xf>
    <xf numFmtId="0" fontId="23" fillId="24" borderId="10" xfId="58" applyFont="1" applyFill="1" applyBorder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0" fontId="23" fillId="24" borderId="10" xfId="58" applyFont="1" applyFill="1" applyBorder="1" applyAlignment="1">
      <alignment horizontal="center" vertical="top" wrapText="1"/>
      <protection/>
    </xf>
    <xf numFmtId="0" fontId="23" fillId="24" borderId="11" xfId="57" applyFont="1" applyFill="1" applyBorder="1" applyAlignment="1">
      <alignment horizontal="center"/>
      <protection/>
    </xf>
    <xf numFmtId="0" fontId="23" fillId="24" borderId="12" xfId="57" applyFont="1" applyFill="1" applyBorder="1" applyAlignment="1">
      <alignment horizontal="center"/>
      <protection/>
    </xf>
    <xf numFmtId="0" fontId="23" fillId="24" borderId="13" xfId="57" applyFont="1" applyFill="1" applyBorder="1" applyAlignment="1">
      <alignment horizontal="center"/>
      <protection/>
    </xf>
    <xf numFmtId="0" fontId="23" fillId="24" borderId="11" xfId="58" applyFont="1" applyFill="1" applyBorder="1" applyAlignment="1">
      <alignment horizontal="center" vertical="top" wrapText="1"/>
      <protection/>
    </xf>
    <xf numFmtId="0" fontId="23" fillId="24" borderId="12" xfId="58" applyFont="1" applyFill="1" applyBorder="1" applyAlignment="1">
      <alignment horizontal="center" vertical="top" wrapText="1"/>
      <protection/>
    </xf>
    <xf numFmtId="0" fontId="23" fillId="24" borderId="13" xfId="58" applyFont="1" applyFill="1" applyBorder="1" applyAlignment="1">
      <alignment horizontal="center" vertical="top" wrapText="1"/>
      <protection/>
    </xf>
    <xf numFmtId="0" fontId="23" fillId="24" borderId="14" xfId="58" applyFont="1" applyFill="1" applyBorder="1" applyAlignment="1">
      <alignment horizontal="center" vertical="top"/>
      <protection/>
    </xf>
    <xf numFmtId="0" fontId="23" fillId="24" borderId="15" xfId="58" applyFont="1" applyFill="1" applyBorder="1" applyAlignment="1">
      <alignment horizontal="center" vertical="top"/>
      <protection/>
    </xf>
    <xf numFmtId="0" fontId="23" fillId="24" borderId="11" xfId="58" applyFont="1" applyFill="1" applyBorder="1" applyAlignment="1">
      <alignment horizontal="center"/>
      <protection/>
    </xf>
    <xf numFmtId="0" fontId="23" fillId="24" borderId="12" xfId="58" applyFont="1" applyFill="1" applyBorder="1" applyAlignment="1">
      <alignment horizontal="center"/>
      <protection/>
    </xf>
    <xf numFmtId="0" fontId="23" fillId="24" borderId="13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-revised format" xfId="57"/>
    <cellStyle name="Normal_Subs Pts.-Twf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view="pageLayout" zoomScaleSheetLayoutView="100" workbookViewId="0" topLeftCell="A1">
      <selection activeCell="A1" sqref="A1:IV16384"/>
    </sheetView>
  </sheetViews>
  <sheetFormatPr defaultColWidth="10.140625" defaultRowHeight="12.75"/>
  <cols>
    <col min="1" max="1" width="6.421875" style="1" customWidth="1"/>
    <col min="2" max="2" width="48.00390625" style="1" customWidth="1"/>
    <col min="3" max="5" width="9.7109375" style="1" customWidth="1"/>
    <col min="6" max="11" width="10.140625" style="1" customWidth="1"/>
    <col min="12" max="16384" width="10.140625" style="1" customWidth="1"/>
  </cols>
  <sheetData>
    <row r="1" spans="1:11" ht="15.75">
      <c r="A1" s="39" t="s">
        <v>164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6.25" customHeight="1">
      <c r="A2" s="2"/>
      <c r="B2" s="3"/>
      <c r="C2" s="40" t="s">
        <v>0</v>
      </c>
      <c r="D2" s="40"/>
      <c r="E2" s="40"/>
      <c r="F2" s="40" t="s">
        <v>1</v>
      </c>
      <c r="G2" s="40"/>
      <c r="H2" s="40"/>
      <c r="I2" s="40"/>
      <c r="J2" s="40"/>
      <c r="K2" s="40"/>
    </row>
    <row r="3" spans="1:11" ht="15.75">
      <c r="A3" s="3"/>
      <c r="B3" s="3"/>
      <c r="C3" s="37" t="s">
        <v>2</v>
      </c>
      <c r="D3" s="37" t="s">
        <v>3</v>
      </c>
      <c r="E3" s="37" t="s">
        <v>4</v>
      </c>
      <c r="F3" s="38" t="s">
        <v>5</v>
      </c>
      <c r="G3" s="38"/>
      <c r="H3" s="38"/>
      <c r="I3" s="38" t="s">
        <v>3</v>
      </c>
      <c r="J3" s="38"/>
      <c r="K3" s="38"/>
    </row>
    <row r="4" spans="1:11" ht="126">
      <c r="A4" s="3"/>
      <c r="B4" s="3" t="s">
        <v>6</v>
      </c>
      <c r="C4" s="37"/>
      <c r="D4" s="37"/>
      <c r="E4" s="37"/>
      <c r="F4" s="36" t="s">
        <v>7</v>
      </c>
      <c r="G4" s="36" t="s">
        <v>8</v>
      </c>
      <c r="H4" s="36" t="s">
        <v>4</v>
      </c>
      <c r="I4" s="36" t="s">
        <v>7</v>
      </c>
      <c r="J4" s="36" t="s">
        <v>8</v>
      </c>
      <c r="K4" s="36" t="s">
        <v>9</v>
      </c>
    </row>
    <row r="5" spans="1:11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35">
        <v>11</v>
      </c>
    </row>
    <row r="6" spans="1:11" ht="15.75">
      <c r="A6" s="35" t="s">
        <v>155</v>
      </c>
      <c r="B6" s="8" t="s">
        <v>156</v>
      </c>
      <c r="C6" s="9"/>
      <c r="D6" s="9"/>
      <c r="E6" s="10"/>
      <c r="F6" s="11"/>
      <c r="G6" s="11"/>
      <c r="H6" s="12"/>
      <c r="I6" s="11"/>
      <c r="J6" s="11"/>
      <c r="K6" s="12"/>
    </row>
    <row r="7" spans="1:11" ht="21.75" customHeight="1">
      <c r="A7" s="5" t="s">
        <v>10</v>
      </c>
      <c r="B7" s="5" t="s">
        <v>11</v>
      </c>
      <c r="C7" s="13">
        <f>C8+C14+C24</f>
        <v>25</v>
      </c>
      <c r="D7" s="13">
        <f>D8+D14+D24</f>
        <v>5930</v>
      </c>
      <c r="E7" s="14">
        <f>SUM(C7+D7)</f>
        <v>5955</v>
      </c>
      <c r="F7" s="15">
        <f>F8+F14+F24</f>
        <v>0.31</v>
      </c>
      <c r="G7" s="15">
        <f>G8+G14+G24</f>
        <v>0.21000000000000002</v>
      </c>
      <c r="H7" s="15">
        <f>F7+G7</f>
        <v>0.52</v>
      </c>
      <c r="I7" s="15">
        <f>I8+I14+I24</f>
        <v>61.98000000000002</v>
      </c>
      <c r="J7" s="15">
        <f>J8+J14+J24</f>
        <v>41.34</v>
      </c>
      <c r="K7" s="15">
        <f>I7+J7</f>
        <v>103.32000000000002</v>
      </c>
    </row>
    <row r="8" spans="1:11" ht="21.75" customHeight="1">
      <c r="A8" s="16" t="s">
        <v>12</v>
      </c>
      <c r="B8" s="16" t="s">
        <v>13</v>
      </c>
      <c r="C8" s="13">
        <f>SUM(C9:C13)</f>
        <v>0</v>
      </c>
      <c r="D8" s="13">
        <f>SUM(D9:D13)</f>
        <v>703</v>
      </c>
      <c r="E8" s="14">
        <f aca="true" t="shared" si="0" ref="E8:E70">SUM(C8+D8)</f>
        <v>703</v>
      </c>
      <c r="F8" s="11">
        <f>SUM(F9:F13)</f>
        <v>0</v>
      </c>
      <c r="G8" s="11">
        <f>SUM(G9:G13)</f>
        <v>0</v>
      </c>
      <c r="H8" s="15">
        <f aca="true" t="shared" si="1" ref="H8:H70">F8+G8</f>
        <v>0</v>
      </c>
      <c r="I8" s="11">
        <f>SUM(I9:I13)</f>
        <v>7.3100000000000005</v>
      </c>
      <c r="J8" s="11">
        <f>SUM(J9:J13)</f>
        <v>4.88</v>
      </c>
      <c r="K8" s="15">
        <f>SUM(K9:K13)</f>
        <v>12.19</v>
      </c>
    </row>
    <row r="9" spans="1:11" ht="22.5" customHeight="1">
      <c r="A9" s="5">
        <v>2011</v>
      </c>
      <c r="B9" s="16" t="s">
        <v>14</v>
      </c>
      <c r="C9" s="13"/>
      <c r="D9" s="13">
        <v>121</v>
      </c>
      <c r="E9" s="14">
        <f t="shared" si="0"/>
        <v>121</v>
      </c>
      <c r="F9" s="11"/>
      <c r="G9" s="11"/>
      <c r="H9" s="15">
        <f t="shared" si="1"/>
        <v>0</v>
      </c>
      <c r="I9" s="11">
        <v>1.47</v>
      </c>
      <c r="J9" s="11">
        <v>0.99</v>
      </c>
      <c r="K9" s="15">
        <f>I9+J9</f>
        <v>2.46</v>
      </c>
    </row>
    <row r="10" spans="1:11" ht="22.5" customHeight="1">
      <c r="A10" s="5">
        <v>2012</v>
      </c>
      <c r="B10" s="16" t="s">
        <v>15</v>
      </c>
      <c r="C10" s="13"/>
      <c r="D10" s="13">
        <v>80</v>
      </c>
      <c r="E10" s="14">
        <f t="shared" si="0"/>
        <v>80</v>
      </c>
      <c r="F10" s="11"/>
      <c r="G10" s="11"/>
      <c r="H10" s="15">
        <f t="shared" si="1"/>
        <v>0</v>
      </c>
      <c r="I10" s="11">
        <v>0.68</v>
      </c>
      <c r="J10" s="11">
        <v>0.46</v>
      </c>
      <c r="K10" s="15">
        <f aca="true" t="shared" si="2" ref="K10:K72">I10+J10</f>
        <v>1.1400000000000001</v>
      </c>
    </row>
    <row r="11" spans="1:11" ht="22.5" customHeight="1">
      <c r="A11" s="5">
        <v>2013</v>
      </c>
      <c r="B11" s="16" t="s">
        <v>16</v>
      </c>
      <c r="C11" s="13"/>
      <c r="D11" s="13">
        <v>127</v>
      </c>
      <c r="E11" s="14">
        <f t="shared" si="0"/>
        <v>127</v>
      </c>
      <c r="F11" s="11"/>
      <c r="G11" s="11"/>
      <c r="H11" s="15">
        <f t="shared" si="1"/>
        <v>0</v>
      </c>
      <c r="I11" s="11">
        <v>1.18</v>
      </c>
      <c r="J11" s="11">
        <v>0.78</v>
      </c>
      <c r="K11" s="15">
        <f t="shared" si="2"/>
        <v>1.96</v>
      </c>
    </row>
    <row r="12" spans="1:11" ht="22.5" customHeight="1">
      <c r="A12" s="5">
        <v>2014</v>
      </c>
      <c r="B12" s="16" t="s">
        <v>17</v>
      </c>
      <c r="C12" s="13"/>
      <c r="D12" s="13">
        <v>320</v>
      </c>
      <c r="E12" s="14">
        <f t="shared" si="0"/>
        <v>320</v>
      </c>
      <c r="F12" s="11"/>
      <c r="G12" s="11"/>
      <c r="H12" s="15">
        <f t="shared" si="1"/>
        <v>0</v>
      </c>
      <c r="I12" s="11">
        <v>3.47</v>
      </c>
      <c r="J12" s="11">
        <v>2.31</v>
      </c>
      <c r="K12" s="15">
        <f t="shared" si="2"/>
        <v>5.78</v>
      </c>
    </row>
    <row r="13" spans="1:11" ht="22.5" customHeight="1">
      <c r="A13" s="5">
        <v>2015</v>
      </c>
      <c r="B13" s="16" t="s">
        <v>18</v>
      </c>
      <c r="C13" s="13"/>
      <c r="D13" s="13">
        <v>55</v>
      </c>
      <c r="E13" s="14">
        <f t="shared" si="0"/>
        <v>55</v>
      </c>
      <c r="F13" s="11"/>
      <c r="G13" s="11"/>
      <c r="H13" s="15">
        <f t="shared" si="1"/>
        <v>0</v>
      </c>
      <c r="I13" s="11">
        <v>0.51</v>
      </c>
      <c r="J13" s="11">
        <v>0.34</v>
      </c>
      <c r="K13" s="15">
        <f t="shared" si="2"/>
        <v>0.8500000000000001</v>
      </c>
    </row>
    <row r="14" spans="1:11" ht="22.5" customHeight="1">
      <c r="A14" s="16" t="s">
        <v>19</v>
      </c>
      <c r="B14" s="16" t="s">
        <v>20</v>
      </c>
      <c r="C14" s="13">
        <f>SUM(C15:C23)</f>
        <v>1</v>
      </c>
      <c r="D14" s="13">
        <f>SUM(D15:D23)</f>
        <v>483</v>
      </c>
      <c r="E14" s="14">
        <f t="shared" si="0"/>
        <v>484</v>
      </c>
      <c r="F14" s="13">
        <f>SUM(F15:F23)</f>
        <v>0.02</v>
      </c>
      <c r="G14" s="13">
        <f>SUM(G15:G23)</f>
        <v>0.01</v>
      </c>
      <c r="H14" s="15">
        <f t="shared" si="1"/>
        <v>0.03</v>
      </c>
      <c r="I14" s="13">
        <f>SUM(I15:I23)</f>
        <v>4.17</v>
      </c>
      <c r="J14" s="13">
        <f>SUM(J15:J23)</f>
        <v>2.7900000000000005</v>
      </c>
      <c r="K14" s="15">
        <f t="shared" si="2"/>
        <v>6.960000000000001</v>
      </c>
    </row>
    <row r="15" spans="1:11" ht="15.75">
      <c r="A15" s="5">
        <v>2020</v>
      </c>
      <c r="B15" s="17" t="s">
        <v>21</v>
      </c>
      <c r="C15" s="13"/>
      <c r="D15" s="13">
        <v>25</v>
      </c>
      <c r="E15" s="14">
        <f t="shared" si="0"/>
        <v>25</v>
      </c>
      <c r="F15" s="11"/>
      <c r="G15" s="11"/>
      <c r="H15" s="15">
        <f t="shared" si="1"/>
        <v>0</v>
      </c>
      <c r="I15" s="11">
        <v>0.27</v>
      </c>
      <c r="J15" s="11">
        <v>0.18</v>
      </c>
      <c r="K15" s="15">
        <f t="shared" si="2"/>
        <v>0.45</v>
      </c>
    </row>
    <row r="16" spans="1:11" ht="22.5" customHeight="1">
      <c r="A16" s="5">
        <v>2029</v>
      </c>
      <c r="B16" s="16" t="s">
        <v>22</v>
      </c>
      <c r="C16" s="13">
        <v>1</v>
      </c>
      <c r="D16" s="13">
        <v>233</v>
      </c>
      <c r="E16" s="14">
        <f t="shared" si="0"/>
        <v>234</v>
      </c>
      <c r="F16" s="11">
        <v>0.02</v>
      </c>
      <c r="G16" s="11">
        <v>0.01</v>
      </c>
      <c r="H16" s="15">
        <f t="shared" si="1"/>
        <v>0.03</v>
      </c>
      <c r="I16" s="11">
        <v>1.83</v>
      </c>
      <c r="J16" s="11">
        <v>1.22</v>
      </c>
      <c r="K16" s="15">
        <f t="shared" si="2"/>
        <v>3.05</v>
      </c>
    </row>
    <row r="17" spans="1:11" ht="22.5" customHeight="1">
      <c r="A17" s="5">
        <v>2030</v>
      </c>
      <c r="B17" s="16" t="s">
        <v>23</v>
      </c>
      <c r="C17" s="13"/>
      <c r="D17" s="13"/>
      <c r="E17" s="14">
        <f t="shared" si="0"/>
        <v>0</v>
      </c>
      <c r="F17" s="11"/>
      <c r="G17" s="11"/>
      <c r="H17" s="15">
        <f t="shared" si="1"/>
        <v>0</v>
      </c>
      <c r="I17" s="11"/>
      <c r="J17" s="11"/>
      <c r="K17" s="15">
        <f t="shared" si="2"/>
        <v>0</v>
      </c>
    </row>
    <row r="18" spans="1:11" ht="30.75" customHeight="1">
      <c r="A18" s="5">
        <v>2035</v>
      </c>
      <c r="B18" s="17" t="s">
        <v>24</v>
      </c>
      <c r="C18" s="13"/>
      <c r="D18" s="13"/>
      <c r="E18" s="14">
        <f t="shared" si="0"/>
        <v>0</v>
      </c>
      <c r="F18" s="11"/>
      <c r="G18" s="11"/>
      <c r="H18" s="15">
        <f t="shared" si="1"/>
        <v>0</v>
      </c>
      <c r="I18" s="11"/>
      <c r="J18" s="11"/>
      <c r="K18" s="15">
        <f t="shared" si="2"/>
        <v>0</v>
      </c>
    </row>
    <row r="19" spans="1:11" ht="22.5" customHeight="1">
      <c r="A19" s="5">
        <v>2039</v>
      </c>
      <c r="B19" s="16" t="s">
        <v>25</v>
      </c>
      <c r="C19" s="13"/>
      <c r="D19" s="13">
        <v>100</v>
      </c>
      <c r="E19" s="14">
        <f t="shared" si="0"/>
        <v>100</v>
      </c>
      <c r="F19" s="11"/>
      <c r="G19" s="11"/>
      <c r="H19" s="15">
        <f t="shared" si="1"/>
        <v>0</v>
      </c>
      <c r="I19" s="11">
        <v>0.88</v>
      </c>
      <c r="J19" s="11">
        <v>0.6</v>
      </c>
      <c r="K19" s="15">
        <f>I19+J19</f>
        <v>1.48</v>
      </c>
    </row>
    <row r="20" spans="1:11" ht="21.75" customHeight="1">
      <c r="A20" s="5">
        <v>2040</v>
      </c>
      <c r="B20" s="16" t="s">
        <v>26</v>
      </c>
      <c r="C20" s="13"/>
      <c r="D20" s="13">
        <v>65</v>
      </c>
      <c r="E20" s="14">
        <f t="shared" si="0"/>
        <v>65</v>
      </c>
      <c r="F20" s="11"/>
      <c r="G20" s="11"/>
      <c r="H20" s="15">
        <f t="shared" si="1"/>
        <v>0</v>
      </c>
      <c r="I20" s="11">
        <v>0.61</v>
      </c>
      <c r="J20" s="11">
        <v>0.41</v>
      </c>
      <c r="K20" s="15">
        <f t="shared" si="2"/>
        <v>1.02</v>
      </c>
    </row>
    <row r="21" spans="1:11" ht="21.75" customHeight="1">
      <c r="A21" s="5">
        <v>2041</v>
      </c>
      <c r="B21" s="16" t="s">
        <v>27</v>
      </c>
      <c r="C21" s="13"/>
      <c r="D21" s="13">
        <v>33</v>
      </c>
      <c r="E21" s="14">
        <f t="shared" si="0"/>
        <v>33</v>
      </c>
      <c r="F21" s="11"/>
      <c r="G21" s="11"/>
      <c r="H21" s="15">
        <f t="shared" si="1"/>
        <v>0</v>
      </c>
      <c r="I21" s="11">
        <v>0.32</v>
      </c>
      <c r="J21" s="11">
        <v>0.2</v>
      </c>
      <c r="K21" s="15">
        <f t="shared" si="2"/>
        <v>0.52</v>
      </c>
    </row>
    <row r="22" spans="1:11" ht="31.5">
      <c r="A22" s="5">
        <v>2045</v>
      </c>
      <c r="B22" s="17" t="s">
        <v>28</v>
      </c>
      <c r="C22" s="13"/>
      <c r="D22" s="13">
        <v>27</v>
      </c>
      <c r="E22" s="14">
        <f t="shared" si="0"/>
        <v>27</v>
      </c>
      <c r="F22" s="11"/>
      <c r="G22" s="11"/>
      <c r="H22" s="15">
        <f t="shared" si="1"/>
        <v>0</v>
      </c>
      <c r="I22" s="11">
        <v>0.26</v>
      </c>
      <c r="J22" s="11">
        <v>0.18</v>
      </c>
      <c r="K22" s="15">
        <f t="shared" si="2"/>
        <v>0.44</v>
      </c>
    </row>
    <row r="23" spans="1:11" ht="21.75" customHeight="1">
      <c r="A23" s="5">
        <v>2047</v>
      </c>
      <c r="B23" s="16" t="s">
        <v>29</v>
      </c>
      <c r="C23" s="13"/>
      <c r="D23" s="13"/>
      <c r="E23" s="14">
        <f t="shared" si="0"/>
        <v>0</v>
      </c>
      <c r="F23" s="11"/>
      <c r="G23" s="11"/>
      <c r="H23" s="15">
        <f t="shared" si="1"/>
        <v>0</v>
      </c>
      <c r="I23" s="11"/>
      <c r="J23" s="11"/>
      <c r="K23" s="15">
        <f t="shared" si="2"/>
        <v>0</v>
      </c>
    </row>
    <row r="24" spans="1:11" ht="21.75" customHeight="1">
      <c r="A24" s="18" t="s">
        <v>30</v>
      </c>
      <c r="B24" s="16" t="s">
        <v>31</v>
      </c>
      <c r="C24" s="13">
        <f>SUM(C25:C38)</f>
        <v>24</v>
      </c>
      <c r="D24" s="13">
        <f>SUM(D25:D38)</f>
        <v>4744</v>
      </c>
      <c r="E24" s="14">
        <f t="shared" si="0"/>
        <v>4768</v>
      </c>
      <c r="F24" s="19">
        <f>SUM(F25:F38)</f>
        <v>0.29</v>
      </c>
      <c r="G24" s="19">
        <f>SUM(G25:G38)</f>
        <v>0.2</v>
      </c>
      <c r="H24" s="15">
        <f t="shared" si="1"/>
        <v>0.49</v>
      </c>
      <c r="I24" s="19">
        <f>SUM(I25:I38)</f>
        <v>50.500000000000014</v>
      </c>
      <c r="J24" s="19">
        <f>SUM(J25:J38)</f>
        <v>33.67</v>
      </c>
      <c r="K24" s="15">
        <f t="shared" si="2"/>
        <v>84.17000000000002</v>
      </c>
    </row>
    <row r="25" spans="1:11" ht="21.75" customHeight="1">
      <c r="A25" s="5">
        <v>2051</v>
      </c>
      <c r="B25" s="16" t="s">
        <v>32</v>
      </c>
      <c r="C25" s="13"/>
      <c r="D25" s="13">
        <v>26</v>
      </c>
      <c r="E25" s="14">
        <f t="shared" si="0"/>
        <v>26</v>
      </c>
      <c r="F25" s="11"/>
      <c r="G25" s="11"/>
      <c r="H25" s="15">
        <f t="shared" si="1"/>
        <v>0</v>
      </c>
      <c r="I25" s="11">
        <v>0.33</v>
      </c>
      <c r="J25" s="11">
        <v>0.21</v>
      </c>
      <c r="K25" s="15">
        <f t="shared" si="2"/>
        <v>0.54</v>
      </c>
    </row>
    <row r="26" spans="1:11" ht="21.75" customHeight="1">
      <c r="A26" s="5">
        <v>2052</v>
      </c>
      <c r="B26" s="16" t="s">
        <v>33</v>
      </c>
      <c r="C26" s="13"/>
      <c r="D26" s="13">
        <v>421</v>
      </c>
      <c r="E26" s="14">
        <f t="shared" si="0"/>
        <v>421</v>
      </c>
      <c r="F26" s="11"/>
      <c r="G26" s="11"/>
      <c r="H26" s="15">
        <f t="shared" si="1"/>
        <v>0</v>
      </c>
      <c r="I26" s="11">
        <v>4.62</v>
      </c>
      <c r="J26" s="11">
        <v>3.08</v>
      </c>
      <c r="K26" s="15">
        <f t="shared" si="2"/>
        <v>7.7</v>
      </c>
    </row>
    <row r="27" spans="1:11" ht="21.75" customHeight="1">
      <c r="A27" s="5">
        <v>2053</v>
      </c>
      <c r="B27" s="16" t="s">
        <v>34</v>
      </c>
      <c r="C27" s="13"/>
      <c r="D27" s="13">
        <v>178</v>
      </c>
      <c r="E27" s="14">
        <f t="shared" si="0"/>
        <v>178</v>
      </c>
      <c r="F27" s="11"/>
      <c r="G27" s="11"/>
      <c r="H27" s="15">
        <f t="shared" si="1"/>
        <v>0</v>
      </c>
      <c r="I27" s="11">
        <v>2.06</v>
      </c>
      <c r="J27" s="11">
        <v>1.38</v>
      </c>
      <c r="K27" s="15">
        <f t="shared" si="2"/>
        <v>3.44</v>
      </c>
    </row>
    <row r="28" spans="1:11" ht="21.75" customHeight="1">
      <c r="A28" s="5">
        <v>2054</v>
      </c>
      <c r="B28" s="16" t="s">
        <v>35</v>
      </c>
      <c r="C28" s="13"/>
      <c r="D28" s="13">
        <v>198</v>
      </c>
      <c r="E28" s="14">
        <f t="shared" si="0"/>
        <v>198</v>
      </c>
      <c r="F28" s="11"/>
      <c r="G28" s="11"/>
      <c r="H28" s="15">
        <f t="shared" si="1"/>
        <v>0</v>
      </c>
      <c r="I28" s="11">
        <v>2.59</v>
      </c>
      <c r="J28" s="11">
        <v>1.72</v>
      </c>
      <c r="K28" s="15">
        <f t="shared" si="2"/>
        <v>4.31</v>
      </c>
    </row>
    <row r="29" spans="1:11" ht="21.75" customHeight="1">
      <c r="A29" s="5">
        <v>2055</v>
      </c>
      <c r="B29" s="16" t="s">
        <v>168</v>
      </c>
      <c r="C29" s="13"/>
      <c r="D29" s="13">
        <v>3520</v>
      </c>
      <c r="E29" s="14">
        <f t="shared" si="0"/>
        <v>3520</v>
      </c>
      <c r="F29" s="11"/>
      <c r="G29" s="11"/>
      <c r="H29" s="15">
        <f t="shared" si="1"/>
        <v>0</v>
      </c>
      <c r="I29" s="11">
        <v>35.92</v>
      </c>
      <c r="J29" s="11">
        <v>23.95</v>
      </c>
      <c r="K29" s="15">
        <f t="shared" si="2"/>
        <v>59.870000000000005</v>
      </c>
    </row>
    <row r="30" spans="1:11" ht="21.75" customHeight="1">
      <c r="A30" s="5"/>
      <c r="B30" s="18">
        <v>115</v>
      </c>
      <c r="C30" s="13"/>
      <c r="D30" s="13"/>
      <c r="E30" s="14"/>
      <c r="F30" s="11"/>
      <c r="G30" s="11"/>
      <c r="H30" s="15">
        <f t="shared" si="1"/>
        <v>0</v>
      </c>
      <c r="I30" s="11"/>
      <c r="J30" s="11"/>
      <c r="K30" s="15">
        <f t="shared" si="2"/>
        <v>0</v>
      </c>
    </row>
    <row r="31" spans="1:11" ht="15.75">
      <c r="A31" s="5"/>
      <c r="B31" s="20"/>
      <c r="C31" s="13"/>
      <c r="D31" s="13"/>
      <c r="E31" s="14">
        <f t="shared" si="0"/>
        <v>0</v>
      </c>
      <c r="F31" s="11"/>
      <c r="G31" s="11"/>
      <c r="H31" s="15">
        <f t="shared" si="1"/>
        <v>0</v>
      </c>
      <c r="I31" s="11"/>
      <c r="J31" s="11"/>
      <c r="K31" s="15">
        <f t="shared" si="2"/>
        <v>0</v>
      </c>
    </row>
    <row r="32" spans="1:11" ht="21.75" customHeight="1">
      <c r="A32" s="5">
        <v>2056</v>
      </c>
      <c r="B32" s="18" t="s">
        <v>169</v>
      </c>
      <c r="C32" s="13"/>
      <c r="D32" s="13">
        <v>89</v>
      </c>
      <c r="E32" s="14">
        <f t="shared" si="0"/>
        <v>89</v>
      </c>
      <c r="F32" s="11"/>
      <c r="G32" s="11"/>
      <c r="H32" s="15">
        <f t="shared" si="1"/>
        <v>0</v>
      </c>
      <c r="I32" s="11">
        <v>0.77</v>
      </c>
      <c r="J32" s="11">
        <v>0.52</v>
      </c>
      <c r="K32" s="15">
        <f t="shared" si="2"/>
        <v>1.29</v>
      </c>
    </row>
    <row r="33" spans="1:11" ht="21.75" customHeight="1">
      <c r="A33" s="16"/>
      <c r="B33" s="18">
        <v>102</v>
      </c>
      <c r="C33" s="13"/>
      <c r="D33" s="13"/>
      <c r="E33" s="14">
        <f t="shared" si="0"/>
        <v>0</v>
      </c>
      <c r="F33" s="11"/>
      <c r="G33" s="11"/>
      <c r="H33" s="15">
        <f t="shared" si="1"/>
        <v>0</v>
      </c>
      <c r="I33" s="11"/>
      <c r="J33" s="11"/>
      <c r="K33" s="15">
        <f t="shared" si="2"/>
        <v>0</v>
      </c>
    </row>
    <row r="34" spans="1:11" ht="15.75">
      <c r="A34" s="16"/>
      <c r="B34" s="20"/>
      <c r="C34" s="13"/>
      <c r="D34" s="13"/>
      <c r="E34" s="14">
        <f t="shared" si="0"/>
        <v>0</v>
      </c>
      <c r="F34" s="11"/>
      <c r="G34" s="11"/>
      <c r="H34" s="15">
        <f t="shared" si="1"/>
        <v>0</v>
      </c>
      <c r="I34" s="11"/>
      <c r="J34" s="11"/>
      <c r="K34" s="15">
        <f t="shared" si="2"/>
        <v>0</v>
      </c>
    </row>
    <row r="35" spans="1:11" ht="21.75" customHeight="1">
      <c r="A35" s="5">
        <v>2057</v>
      </c>
      <c r="B35" s="16" t="s">
        <v>36</v>
      </c>
      <c r="C35" s="13"/>
      <c r="D35" s="13"/>
      <c r="E35" s="14">
        <f t="shared" si="0"/>
        <v>0</v>
      </c>
      <c r="F35" s="11"/>
      <c r="G35" s="11"/>
      <c r="H35" s="15">
        <f t="shared" si="1"/>
        <v>0</v>
      </c>
      <c r="I35" s="11"/>
      <c r="J35" s="11"/>
      <c r="K35" s="15">
        <f t="shared" si="2"/>
        <v>0</v>
      </c>
    </row>
    <row r="36" spans="1:11" ht="21.75" customHeight="1">
      <c r="A36" s="5">
        <v>2058</v>
      </c>
      <c r="B36" s="16" t="s">
        <v>37</v>
      </c>
      <c r="C36" s="13">
        <v>24</v>
      </c>
      <c r="D36" s="13">
        <v>81</v>
      </c>
      <c r="E36" s="14">
        <f t="shared" si="0"/>
        <v>105</v>
      </c>
      <c r="F36" s="11">
        <v>0.29</v>
      </c>
      <c r="G36" s="11">
        <v>0.2</v>
      </c>
      <c r="H36" s="15">
        <f t="shared" si="1"/>
        <v>0.49</v>
      </c>
      <c r="I36" s="11">
        <v>0.77</v>
      </c>
      <c r="J36" s="11">
        <v>0.52</v>
      </c>
      <c r="K36" s="15">
        <f t="shared" si="2"/>
        <v>1.29</v>
      </c>
    </row>
    <row r="37" spans="1:11" ht="21.75" customHeight="1">
      <c r="A37" s="5">
        <v>2070</v>
      </c>
      <c r="B37" s="16" t="s">
        <v>38</v>
      </c>
      <c r="C37" s="13"/>
      <c r="D37" s="13">
        <v>213</v>
      </c>
      <c r="E37" s="14">
        <f t="shared" si="0"/>
        <v>213</v>
      </c>
      <c r="F37" s="11"/>
      <c r="G37" s="11"/>
      <c r="H37" s="15">
        <f t="shared" si="1"/>
        <v>0</v>
      </c>
      <c r="I37" s="11">
        <v>3.24</v>
      </c>
      <c r="J37" s="11">
        <v>2.16</v>
      </c>
      <c r="K37" s="15">
        <f t="shared" si="2"/>
        <v>5.4</v>
      </c>
    </row>
    <row r="38" spans="1:11" ht="21.75" customHeight="1">
      <c r="A38" s="5">
        <v>2075</v>
      </c>
      <c r="B38" s="16" t="s">
        <v>170</v>
      </c>
      <c r="C38" s="13"/>
      <c r="D38" s="13">
        <v>18</v>
      </c>
      <c r="E38" s="14">
        <f t="shared" si="0"/>
        <v>18</v>
      </c>
      <c r="F38" s="11"/>
      <c r="G38" s="11"/>
      <c r="H38" s="15">
        <f t="shared" si="1"/>
        <v>0</v>
      </c>
      <c r="I38" s="11">
        <v>0.2</v>
      </c>
      <c r="J38" s="11">
        <v>0.13</v>
      </c>
      <c r="K38" s="15">
        <f t="shared" si="2"/>
        <v>0.33</v>
      </c>
    </row>
    <row r="39" spans="1:11" ht="21.75" customHeight="1">
      <c r="A39" s="5" t="s">
        <v>39</v>
      </c>
      <c r="B39" s="5" t="s">
        <v>40</v>
      </c>
      <c r="C39" s="13">
        <f>SUM(C40:C76)</f>
        <v>3822</v>
      </c>
      <c r="D39" s="13">
        <f>SUM(D40:D76)</f>
        <v>5487</v>
      </c>
      <c r="E39" s="14">
        <f t="shared" si="0"/>
        <v>9309</v>
      </c>
      <c r="F39" s="11">
        <f>SUM(F40:F76)</f>
        <v>53.75</v>
      </c>
      <c r="G39" s="11">
        <f>SUM(G40:G76)</f>
        <v>35.83999999999999</v>
      </c>
      <c r="H39" s="15">
        <f t="shared" si="1"/>
        <v>89.58999999999999</v>
      </c>
      <c r="I39" s="11">
        <f>SUM(I40:I76)</f>
        <v>97.03999999999999</v>
      </c>
      <c r="J39" s="11">
        <f>SUM(J40:J76)</f>
        <v>64.67000000000002</v>
      </c>
      <c r="K39" s="15">
        <f t="shared" si="2"/>
        <v>161.71</v>
      </c>
    </row>
    <row r="40" spans="1:11" ht="21.75" customHeight="1">
      <c r="A40" s="5">
        <v>2202</v>
      </c>
      <c r="B40" s="16" t="s">
        <v>41</v>
      </c>
      <c r="C40" s="13">
        <v>2780</v>
      </c>
      <c r="D40" s="13">
        <v>3759</v>
      </c>
      <c r="E40" s="14">
        <f t="shared" si="0"/>
        <v>6539</v>
      </c>
      <c r="F40" s="11">
        <v>36.45</v>
      </c>
      <c r="G40" s="11">
        <v>24.3</v>
      </c>
      <c r="H40" s="15">
        <f t="shared" si="1"/>
        <v>60.75</v>
      </c>
      <c r="I40" s="11">
        <v>74.08</v>
      </c>
      <c r="J40" s="11">
        <v>49.38</v>
      </c>
      <c r="K40" s="15">
        <f t="shared" si="2"/>
        <v>123.46000000000001</v>
      </c>
    </row>
    <row r="41" spans="1:11" ht="21.75" customHeight="1">
      <c r="A41" s="16"/>
      <c r="B41" s="21" t="s">
        <v>42</v>
      </c>
      <c r="C41" s="13"/>
      <c r="D41" s="13"/>
      <c r="E41" s="14">
        <f t="shared" si="0"/>
        <v>0</v>
      </c>
      <c r="F41" s="11"/>
      <c r="G41" s="11"/>
      <c r="H41" s="15">
        <f t="shared" si="1"/>
        <v>0</v>
      </c>
      <c r="I41" s="11"/>
      <c r="J41" s="11"/>
      <c r="K41" s="15">
        <f t="shared" si="2"/>
        <v>0</v>
      </c>
    </row>
    <row r="42" spans="1:11" ht="21.75" customHeight="1">
      <c r="A42" s="16"/>
      <c r="B42" s="21" t="s">
        <v>43</v>
      </c>
      <c r="C42" s="13"/>
      <c r="D42" s="13"/>
      <c r="E42" s="14">
        <f t="shared" si="0"/>
        <v>0</v>
      </c>
      <c r="F42" s="11"/>
      <c r="G42" s="11"/>
      <c r="H42" s="15">
        <f t="shared" si="1"/>
        <v>0</v>
      </c>
      <c r="I42" s="11"/>
      <c r="J42" s="11"/>
      <c r="K42" s="15">
        <f t="shared" si="2"/>
        <v>0</v>
      </c>
    </row>
    <row r="43" spans="1:11" ht="21.75" customHeight="1">
      <c r="A43" s="16"/>
      <c r="B43" s="21" t="s">
        <v>44</v>
      </c>
      <c r="C43" s="13"/>
      <c r="D43" s="13"/>
      <c r="E43" s="14">
        <f t="shared" si="0"/>
        <v>0</v>
      </c>
      <c r="F43" s="11"/>
      <c r="G43" s="11"/>
      <c r="H43" s="15">
        <f t="shared" si="1"/>
        <v>0</v>
      </c>
      <c r="I43" s="11"/>
      <c r="J43" s="11"/>
      <c r="K43" s="15">
        <f t="shared" si="2"/>
        <v>0</v>
      </c>
    </row>
    <row r="44" spans="1:11" ht="21.75" customHeight="1">
      <c r="A44" s="16"/>
      <c r="B44" s="21" t="s">
        <v>45</v>
      </c>
      <c r="C44" s="13"/>
      <c r="D44" s="13"/>
      <c r="E44" s="14">
        <f t="shared" si="0"/>
        <v>0</v>
      </c>
      <c r="F44" s="11"/>
      <c r="G44" s="11"/>
      <c r="H44" s="15">
        <f t="shared" si="1"/>
        <v>0</v>
      </c>
      <c r="I44" s="11"/>
      <c r="J44" s="11"/>
      <c r="K44" s="15">
        <f t="shared" si="2"/>
        <v>0</v>
      </c>
    </row>
    <row r="45" spans="1:11" ht="21.75" customHeight="1">
      <c r="A45" s="16"/>
      <c r="B45" s="21" t="s">
        <v>46</v>
      </c>
      <c r="C45" s="13"/>
      <c r="D45" s="13"/>
      <c r="E45" s="14">
        <f t="shared" si="0"/>
        <v>0</v>
      </c>
      <c r="F45" s="11"/>
      <c r="G45" s="11"/>
      <c r="H45" s="15">
        <f t="shared" si="1"/>
        <v>0</v>
      </c>
      <c r="I45" s="11"/>
      <c r="J45" s="11"/>
      <c r="K45" s="15">
        <f t="shared" si="2"/>
        <v>0</v>
      </c>
    </row>
    <row r="46" spans="1:11" ht="21.75" customHeight="1">
      <c r="A46" s="16"/>
      <c r="B46" s="21">
        <v>80</v>
      </c>
      <c r="C46" s="13"/>
      <c r="D46" s="13"/>
      <c r="E46" s="14">
        <f t="shared" si="0"/>
        <v>0</v>
      </c>
      <c r="F46" s="11"/>
      <c r="G46" s="11"/>
      <c r="H46" s="15">
        <f t="shared" si="1"/>
        <v>0</v>
      </c>
      <c r="I46" s="11"/>
      <c r="J46" s="11"/>
      <c r="K46" s="15">
        <f t="shared" si="2"/>
        <v>0</v>
      </c>
    </row>
    <row r="47" spans="1:11" ht="21.75" customHeight="1">
      <c r="A47" s="5">
        <v>2203</v>
      </c>
      <c r="B47" s="16" t="s">
        <v>47</v>
      </c>
      <c r="C47" s="13">
        <v>12</v>
      </c>
      <c r="D47" s="13"/>
      <c r="E47" s="14">
        <f t="shared" si="0"/>
        <v>12</v>
      </c>
      <c r="F47" s="11">
        <v>0.13</v>
      </c>
      <c r="G47" s="11">
        <v>0.09</v>
      </c>
      <c r="H47" s="15">
        <f t="shared" si="1"/>
        <v>0.22</v>
      </c>
      <c r="I47" s="11"/>
      <c r="J47" s="11"/>
      <c r="K47" s="15">
        <f t="shared" si="2"/>
        <v>0</v>
      </c>
    </row>
    <row r="48" spans="1:11" ht="21.75" customHeight="1">
      <c r="A48" s="5">
        <v>2204</v>
      </c>
      <c r="B48" s="16" t="s">
        <v>48</v>
      </c>
      <c r="C48" s="13">
        <v>41</v>
      </c>
      <c r="D48" s="13">
        <v>37</v>
      </c>
      <c r="E48" s="14">
        <f t="shared" si="0"/>
        <v>78</v>
      </c>
      <c r="F48" s="11">
        <v>0.79</v>
      </c>
      <c r="G48" s="11">
        <v>0.52</v>
      </c>
      <c r="H48" s="15">
        <f t="shared" si="1"/>
        <v>1.31</v>
      </c>
      <c r="I48" s="11">
        <v>0.54</v>
      </c>
      <c r="J48" s="11">
        <v>0.35</v>
      </c>
      <c r="K48" s="15">
        <f t="shared" si="2"/>
        <v>0.89</v>
      </c>
    </row>
    <row r="49" spans="1:11" ht="21.75" customHeight="1">
      <c r="A49" s="5">
        <v>2205</v>
      </c>
      <c r="B49" s="16" t="s">
        <v>49</v>
      </c>
      <c r="C49" s="13">
        <v>28</v>
      </c>
      <c r="D49" s="13">
        <v>29</v>
      </c>
      <c r="E49" s="14">
        <f t="shared" si="0"/>
        <v>57</v>
      </c>
      <c r="F49" s="11">
        <v>0.47</v>
      </c>
      <c r="G49" s="11">
        <v>0.32</v>
      </c>
      <c r="H49" s="15">
        <f t="shared" si="1"/>
        <v>0.79</v>
      </c>
      <c r="I49" s="11">
        <v>0.41</v>
      </c>
      <c r="J49" s="11">
        <v>0.27</v>
      </c>
      <c r="K49" s="15">
        <f t="shared" si="2"/>
        <v>0.6799999999999999</v>
      </c>
    </row>
    <row r="50" spans="1:11" ht="21.75" customHeight="1">
      <c r="A50" s="5">
        <v>2210</v>
      </c>
      <c r="B50" s="16" t="s">
        <v>171</v>
      </c>
      <c r="C50" s="13">
        <v>511</v>
      </c>
      <c r="D50" s="13">
        <v>1100</v>
      </c>
      <c r="E50" s="14">
        <f t="shared" si="0"/>
        <v>1611</v>
      </c>
      <c r="F50" s="11">
        <v>5.87</v>
      </c>
      <c r="G50" s="11">
        <v>3.91</v>
      </c>
      <c r="H50" s="15">
        <f t="shared" si="1"/>
        <v>9.780000000000001</v>
      </c>
      <c r="I50" s="11">
        <v>14.83</v>
      </c>
      <c r="J50" s="11">
        <v>9.9</v>
      </c>
      <c r="K50" s="15">
        <f t="shared" si="2"/>
        <v>24.73</v>
      </c>
    </row>
    <row r="51" spans="1:11" ht="21.75" customHeight="1">
      <c r="A51" s="16"/>
      <c r="B51" s="21" t="s">
        <v>50</v>
      </c>
      <c r="C51" s="13"/>
      <c r="D51" s="13"/>
      <c r="E51" s="14">
        <f t="shared" si="0"/>
        <v>0</v>
      </c>
      <c r="F51" s="11"/>
      <c r="G51" s="11"/>
      <c r="H51" s="15">
        <f t="shared" si="1"/>
        <v>0</v>
      </c>
      <c r="I51" s="11"/>
      <c r="J51" s="11"/>
      <c r="K51" s="15">
        <f t="shared" si="2"/>
        <v>0</v>
      </c>
    </row>
    <row r="52" spans="1:11" ht="21.75" customHeight="1">
      <c r="A52" s="16"/>
      <c r="B52" s="21" t="s">
        <v>51</v>
      </c>
      <c r="C52" s="13"/>
      <c r="D52" s="13"/>
      <c r="E52" s="14">
        <f t="shared" si="0"/>
        <v>0</v>
      </c>
      <c r="F52" s="11"/>
      <c r="G52" s="11"/>
      <c r="H52" s="15">
        <f t="shared" si="1"/>
        <v>0</v>
      </c>
      <c r="I52" s="11"/>
      <c r="J52" s="11"/>
      <c r="K52" s="15">
        <f t="shared" si="2"/>
        <v>0</v>
      </c>
    </row>
    <row r="53" spans="1:11" ht="21.75" customHeight="1">
      <c r="A53" s="5">
        <v>2211</v>
      </c>
      <c r="B53" s="16" t="s">
        <v>52</v>
      </c>
      <c r="C53" s="13">
        <v>127</v>
      </c>
      <c r="D53" s="13"/>
      <c r="E53" s="14">
        <f t="shared" si="0"/>
        <v>127</v>
      </c>
      <c r="F53" s="11">
        <v>3.13</v>
      </c>
      <c r="G53" s="11">
        <v>2.08</v>
      </c>
      <c r="H53" s="15">
        <f t="shared" si="1"/>
        <v>5.21</v>
      </c>
      <c r="I53" s="11"/>
      <c r="J53" s="11"/>
      <c r="K53" s="15">
        <f t="shared" si="2"/>
        <v>0</v>
      </c>
    </row>
    <row r="54" spans="1:11" ht="21.75" customHeight="1">
      <c r="A54" s="5">
        <v>2215</v>
      </c>
      <c r="B54" s="18" t="s">
        <v>172</v>
      </c>
      <c r="C54" s="13">
        <v>131</v>
      </c>
      <c r="D54" s="13">
        <v>93</v>
      </c>
      <c r="E54" s="14">
        <f t="shared" si="0"/>
        <v>224</v>
      </c>
      <c r="F54" s="11">
        <v>2.05</v>
      </c>
      <c r="G54" s="11">
        <v>1.37</v>
      </c>
      <c r="H54" s="15">
        <f t="shared" si="1"/>
        <v>3.42</v>
      </c>
      <c r="I54" s="11">
        <v>1.14</v>
      </c>
      <c r="J54" s="11">
        <v>0.76</v>
      </c>
      <c r="K54" s="15">
        <f t="shared" si="2"/>
        <v>1.9</v>
      </c>
    </row>
    <row r="55" spans="1:11" ht="21.75" customHeight="1">
      <c r="A55" s="16"/>
      <c r="B55" s="21" t="s">
        <v>42</v>
      </c>
      <c r="C55" s="13"/>
      <c r="D55" s="13"/>
      <c r="E55" s="14">
        <f>SUM(C55+D55)</f>
        <v>0</v>
      </c>
      <c r="F55" s="11"/>
      <c r="G55" s="11"/>
      <c r="H55" s="15">
        <f t="shared" si="1"/>
        <v>0</v>
      </c>
      <c r="I55" s="11"/>
      <c r="J55" s="11"/>
      <c r="K55" s="15">
        <f t="shared" si="2"/>
        <v>0</v>
      </c>
    </row>
    <row r="56" spans="1:11" ht="21" customHeight="1">
      <c r="A56" s="16"/>
      <c r="B56" s="21">
        <v>101</v>
      </c>
      <c r="C56" s="13"/>
      <c r="D56" s="13"/>
      <c r="E56" s="14">
        <f t="shared" si="0"/>
        <v>0</v>
      </c>
      <c r="F56" s="11"/>
      <c r="G56" s="11"/>
      <c r="H56" s="15">
        <f t="shared" si="1"/>
        <v>0</v>
      </c>
      <c r="I56" s="11"/>
      <c r="J56" s="11"/>
      <c r="K56" s="15">
        <f t="shared" si="2"/>
        <v>0</v>
      </c>
    </row>
    <row r="57" spans="1:11" ht="22.5" customHeight="1">
      <c r="A57" s="16"/>
      <c r="B57" s="18">
        <v>102</v>
      </c>
      <c r="C57" s="13"/>
      <c r="D57" s="13"/>
      <c r="E57" s="14">
        <f t="shared" si="0"/>
        <v>0</v>
      </c>
      <c r="F57" s="11"/>
      <c r="G57" s="11"/>
      <c r="H57" s="15">
        <f t="shared" si="1"/>
        <v>0</v>
      </c>
      <c r="I57" s="11"/>
      <c r="J57" s="11"/>
      <c r="K57" s="15">
        <f t="shared" si="2"/>
        <v>0</v>
      </c>
    </row>
    <row r="58" spans="1:11" ht="21.75" customHeight="1">
      <c r="A58" s="16"/>
      <c r="B58" s="18">
        <v>191</v>
      </c>
      <c r="C58" s="13"/>
      <c r="D58" s="13"/>
      <c r="E58" s="14">
        <f t="shared" si="0"/>
        <v>0</v>
      </c>
      <c r="F58" s="11"/>
      <c r="G58" s="11"/>
      <c r="H58" s="15">
        <f t="shared" si="1"/>
        <v>0</v>
      </c>
      <c r="I58" s="11"/>
      <c r="J58" s="11"/>
      <c r="K58" s="15">
        <f t="shared" si="2"/>
        <v>0</v>
      </c>
    </row>
    <row r="59" spans="1:11" ht="21.75" customHeight="1">
      <c r="A59" s="16"/>
      <c r="B59" s="21" t="s">
        <v>43</v>
      </c>
      <c r="C59" s="13"/>
      <c r="D59" s="13"/>
      <c r="E59" s="14">
        <f t="shared" si="0"/>
        <v>0</v>
      </c>
      <c r="F59" s="11"/>
      <c r="G59" s="11"/>
      <c r="H59" s="15">
        <f t="shared" si="1"/>
        <v>0</v>
      </c>
      <c r="I59" s="11"/>
      <c r="J59" s="11"/>
      <c r="K59" s="15">
        <f t="shared" si="2"/>
        <v>0</v>
      </c>
    </row>
    <row r="60" spans="1:11" ht="21.75" customHeight="1">
      <c r="A60" s="5">
        <v>2216</v>
      </c>
      <c r="B60" s="16" t="s">
        <v>53</v>
      </c>
      <c r="C60" s="13"/>
      <c r="D60" s="13"/>
      <c r="E60" s="14">
        <f t="shared" si="0"/>
        <v>0</v>
      </c>
      <c r="F60" s="11"/>
      <c r="G60" s="11"/>
      <c r="H60" s="15">
        <f t="shared" si="1"/>
        <v>0</v>
      </c>
      <c r="I60" s="11"/>
      <c r="J60" s="11"/>
      <c r="K60" s="15">
        <f t="shared" si="2"/>
        <v>0</v>
      </c>
    </row>
    <row r="61" spans="1:11" ht="21.75" customHeight="1">
      <c r="A61" s="5">
        <v>2059</v>
      </c>
      <c r="B61" s="16" t="s">
        <v>173</v>
      </c>
      <c r="C61" s="13">
        <v>53</v>
      </c>
      <c r="D61" s="13">
        <v>127</v>
      </c>
      <c r="E61" s="14">
        <f t="shared" si="0"/>
        <v>180</v>
      </c>
      <c r="F61" s="11">
        <v>0.58</v>
      </c>
      <c r="G61" s="11">
        <v>0.38</v>
      </c>
      <c r="H61" s="15">
        <f t="shared" si="1"/>
        <v>0.96</v>
      </c>
      <c r="I61" s="11">
        <v>1.72</v>
      </c>
      <c r="J61" s="11">
        <v>1.14</v>
      </c>
      <c r="K61" s="15">
        <f t="shared" si="2"/>
        <v>2.86</v>
      </c>
    </row>
    <row r="62" spans="1:11" ht="21.75" customHeight="1">
      <c r="A62" s="16"/>
      <c r="B62" s="21" t="s">
        <v>54</v>
      </c>
      <c r="C62" s="13"/>
      <c r="D62" s="13"/>
      <c r="E62" s="14">
        <f t="shared" si="0"/>
        <v>0</v>
      </c>
      <c r="F62" s="11"/>
      <c r="G62" s="11"/>
      <c r="H62" s="15">
        <f t="shared" si="1"/>
        <v>0</v>
      </c>
      <c r="I62" s="11"/>
      <c r="J62" s="11"/>
      <c r="K62" s="15">
        <f t="shared" si="2"/>
        <v>0</v>
      </c>
    </row>
    <row r="63" spans="1:11" ht="21.75" customHeight="1">
      <c r="A63" s="16"/>
      <c r="B63" s="21" t="s">
        <v>55</v>
      </c>
      <c r="C63" s="13"/>
      <c r="D63" s="13"/>
      <c r="E63" s="14">
        <f t="shared" si="0"/>
        <v>0</v>
      </c>
      <c r="F63" s="11"/>
      <c r="G63" s="11"/>
      <c r="H63" s="15">
        <f t="shared" si="1"/>
        <v>0</v>
      </c>
      <c r="I63" s="11"/>
      <c r="J63" s="11"/>
      <c r="K63" s="15">
        <f t="shared" si="2"/>
        <v>0</v>
      </c>
    </row>
    <row r="64" spans="1:11" ht="21.75" customHeight="1">
      <c r="A64" s="5">
        <v>2217</v>
      </c>
      <c r="B64" s="16" t="s">
        <v>56</v>
      </c>
      <c r="C64" s="13">
        <v>32</v>
      </c>
      <c r="D64" s="13">
        <v>136</v>
      </c>
      <c r="E64" s="14">
        <f t="shared" si="0"/>
        <v>168</v>
      </c>
      <c r="F64" s="11">
        <v>0.55</v>
      </c>
      <c r="G64" s="11">
        <v>0.36</v>
      </c>
      <c r="H64" s="15">
        <f t="shared" si="1"/>
        <v>0.91</v>
      </c>
      <c r="I64" s="11">
        <v>1.38</v>
      </c>
      <c r="J64" s="11">
        <v>0.92</v>
      </c>
      <c r="K64" s="15">
        <f t="shared" si="2"/>
        <v>2.3</v>
      </c>
    </row>
    <row r="65" spans="1:11" ht="21.75" customHeight="1">
      <c r="A65" s="5">
        <v>2220</v>
      </c>
      <c r="B65" s="16" t="s">
        <v>57</v>
      </c>
      <c r="C65" s="13">
        <v>5</v>
      </c>
      <c r="D65" s="13">
        <v>70</v>
      </c>
      <c r="E65" s="14">
        <f t="shared" si="0"/>
        <v>75</v>
      </c>
      <c r="F65" s="11">
        <v>0.07</v>
      </c>
      <c r="G65" s="11">
        <v>0.05</v>
      </c>
      <c r="H65" s="15">
        <f t="shared" si="1"/>
        <v>0.12000000000000001</v>
      </c>
      <c r="I65" s="11">
        <v>0.85</v>
      </c>
      <c r="J65" s="11">
        <v>0.56</v>
      </c>
      <c r="K65" s="15">
        <f t="shared" si="2"/>
        <v>1.4100000000000001</v>
      </c>
    </row>
    <row r="66" spans="1:11" ht="21.75" customHeight="1">
      <c r="A66" s="5">
        <v>2225</v>
      </c>
      <c r="B66" s="16" t="s">
        <v>58</v>
      </c>
      <c r="C66" s="13">
        <v>37</v>
      </c>
      <c r="D66" s="13">
        <v>14</v>
      </c>
      <c r="E66" s="14">
        <f t="shared" si="0"/>
        <v>51</v>
      </c>
      <c r="F66" s="11">
        <v>0.39</v>
      </c>
      <c r="G66" s="11">
        <v>0.26</v>
      </c>
      <c r="H66" s="15">
        <f t="shared" si="1"/>
        <v>0.65</v>
      </c>
      <c r="I66" s="11">
        <v>0.35</v>
      </c>
      <c r="J66" s="11">
        <v>0.24</v>
      </c>
      <c r="K66" s="15">
        <f t="shared" si="2"/>
        <v>0.59</v>
      </c>
    </row>
    <row r="67" spans="1:11" ht="21.75" customHeight="1">
      <c r="A67" s="5">
        <v>2230</v>
      </c>
      <c r="B67" s="16" t="s">
        <v>59</v>
      </c>
      <c r="C67" s="13">
        <v>19</v>
      </c>
      <c r="D67" s="13">
        <v>42</v>
      </c>
      <c r="E67" s="14">
        <f t="shared" si="0"/>
        <v>61</v>
      </c>
      <c r="F67" s="11">
        <v>0.21</v>
      </c>
      <c r="G67" s="11">
        <v>0.15</v>
      </c>
      <c r="H67" s="15">
        <f t="shared" si="1"/>
        <v>0.36</v>
      </c>
      <c r="I67" s="11">
        <v>0.47</v>
      </c>
      <c r="J67" s="11">
        <v>0.32</v>
      </c>
      <c r="K67" s="15">
        <f t="shared" si="2"/>
        <v>0.79</v>
      </c>
    </row>
    <row r="68" spans="1:11" ht="21.75" customHeight="1">
      <c r="A68" s="5">
        <v>2235</v>
      </c>
      <c r="B68" s="16" t="s">
        <v>174</v>
      </c>
      <c r="C68" s="13">
        <v>46</v>
      </c>
      <c r="D68" s="13">
        <v>20</v>
      </c>
      <c r="E68" s="14">
        <f t="shared" si="0"/>
        <v>66</v>
      </c>
      <c r="F68" s="11">
        <v>3.06</v>
      </c>
      <c r="G68" s="11">
        <v>2.05</v>
      </c>
      <c r="H68" s="15">
        <f t="shared" si="1"/>
        <v>5.109999999999999</v>
      </c>
      <c r="I68" s="11">
        <v>0.2</v>
      </c>
      <c r="J68" s="11">
        <v>0.13</v>
      </c>
      <c r="K68" s="15">
        <f t="shared" si="2"/>
        <v>0.33</v>
      </c>
    </row>
    <row r="69" spans="1:11" ht="21.75" customHeight="1">
      <c r="A69" s="22" t="s">
        <v>42</v>
      </c>
      <c r="B69" s="18" t="s">
        <v>60</v>
      </c>
      <c r="C69" s="13"/>
      <c r="D69" s="13"/>
      <c r="E69" s="14">
        <f t="shared" si="0"/>
        <v>0</v>
      </c>
      <c r="F69" s="11"/>
      <c r="G69" s="11"/>
      <c r="H69" s="15">
        <f t="shared" si="1"/>
        <v>0</v>
      </c>
      <c r="I69" s="11"/>
      <c r="J69" s="11"/>
      <c r="K69" s="15">
        <f t="shared" si="2"/>
        <v>0</v>
      </c>
    </row>
    <row r="70" spans="1:11" ht="18" customHeight="1">
      <c r="A70" s="22" t="s">
        <v>43</v>
      </c>
      <c r="B70" s="18" t="s">
        <v>61</v>
      </c>
      <c r="C70" s="13"/>
      <c r="D70" s="13"/>
      <c r="E70" s="14">
        <f t="shared" si="0"/>
        <v>0</v>
      </c>
      <c r="F70" s="11"/>
      <c r="G70" s="11"/>
      <c r="H70" s="15">
        <f t="shared" si="1"/>
        <v>0</v>
      </c>
      <c r="I70" s="11"/>
      <c r="J70" s="11"/>
      <c r="K70" s="15">
        <f t="shared" si="2"/>
        <v>0</v>
      </c>
    </row>
    <row r="71" spans="1:11" ht="21.75" customHeight="1">
      <c r="A71" s="5">
        <v>2236</v>
      </c>
      <c r="B71" s="16" t="s">
        <v>175</v>
      </c>
      <c r="C71" s="13"/>
      <c r="D71" s="13">
        <v>16</v>
      </c>
      <c r="E71" s="14">
        <f aca="true" t="shared" si="3" ref="E71:E134">SUM(C71+D71)</f>
        <v>16</v>
      </c>
      <c r="F71" s="11"/>
      <c r="G71" s="11"/>
      <c r="H71" s="15">
        <f aca="true" t="shared" si="4" ref="H71:H134">F71+G71</f>
        <v>0</v>
      </c>
      <c r="I71" s="11">
        <v>0.26</v>
      </c>
      <c r="J71" s="11">
        <v>0.17</v>
      </c>
      <c r="K71" s="15">
        <f t="shared" si="2"/>
        <v>0.43000000000000005</v>
      </c>
    </row>
    <row r="72" spans="1:11" ht="21.75" customHeight="1">
      <c r="A72" s="5">
        <v>2245</v>
      </c>
      <c r="B72" s="18" t="s">
        <v>62</v>
      </c>
      <c r="C72" s="13"/>
      <c r="D72" s="13">
        <v>13</v>
      </c>
      <c r="E72" s="14">
        <f t="shared" si="3"/>
        <v>13</v>
      </c>
      <c r="F72" s="11"/>
      <c r="G72" s="11"/>
      <c r="H72" s="15">
        <f t="shared" si="4"/>
        <v>0</v>
      </c>
      <c r="I72" s="11">
        <v>0.04</v>
      </c>
      <c r="J72" s="11">
        <v>0.02</v>
      </c>
      <c r="K72" s="15">
        <f t="shared" si="2"/>
        <v>0.06</v>
      </c>
    </row>
    <row r="73" spans="1:11" ht="21.75" customHeight="1">
      <c r="A73" s="16"/>
      <c r="B73" s="23" t="s">
        <v>42</v>
      </c>
      <c r="C73" s="13"/>
      <c r="D73" s="13"/>
      <c r="E73" s="14">
        <f t="shared" si="3"/>
        <v>0</v>
      </c>
      <c r="F73" s="11"/>
      <c r="G73" s="11"/>
      <c r="H73" s="15">
        <f t="shared" si="4"/>
        <v>0</v>
      </c>
      <c r="I73" s="11"/>
      <c r="J73" s="11"/>
      <c r="K73" s="15">
        <f aca="true" t="shared" si="5" ref="K73:K136">I73+J73</f>
        <v>0</v>
      </c>
    </row>
    <row r="74" spans="1:11" ht="21.75" customHeight="1">
      <c r="A74" s="16"/>
      <c r="B74" s="23" t="s">
        <v>43</v>
      </c>
      <c r="C74" s="13"/>
      <c r="D74" s="13"/>
      <c r="E74" s="14">
        <f t="shared" si="3"/>
        <v>0</v>
      </c>
      <c r="F74" s="11"/>
      <c r="G74" s="11"/>
      <c r="H74" s="15">
        <f t="shared" si="4"/>
        <v>0</v>
      </c>
      <c r="I74" s="11"/>
      <c r="J74" s="11"/>
      <c r="K74" s="15">
        <f t="shared" si="5"/>
        <v>0</v>
      </c>
    </row>
    <row r="75" spans="1:11" ht="21.75" customHeight="1">
      <c r="A75" s="5">
        <v>2250</v>
      </c>
      <c r="B75" s="16" t="s">
        <v>63</v>
      </c>
      <c r="C75" s="13"/>
      <c r="D75" s="13">
        <v>29</v>
      </c>
      <c r="E75" s="14">
        <f t="shared" si="3"/>
        <v>29</v>
      </c>
      <c r="F75" s="11"/>
      <c r="G75" s="11"/>
      <c r="H75" s="15">
        <f t="shared" si="4"/>
        <v>0</v>
      </c>
      <c r="I75" s="11">
        <v>0.71</v>
      </c>
      <c r="J75" s="11">
        <v>0.47</v>
      </c>
      <c r="K75" s="15">
        <f t="shared" si="5"/>
        <v>1.18</v>
      </c>
    </row>
    <row r="76" spans="1:11" ht="21.75" customHeight="1">
      <c r="A76" s="5">
        <v>2251</v>
      </c>
      <c r="B76" s="16" t="s">
        <v>64</v>
      </c>
      <c r="C76" s="13"/>
      <c r="D76" s="13">
        <v>2</v>
      </c>
      <c r="E76" s="14">
        <f t="shared" si="3"/>
        <v>2</v>
      </c>
      <c r="F76" s="11"/>
      <c r="G76" s="11"/>
      <c r="H76" s="15">
        <f t="shared" si="4"/>
        <v>0</v>
      </c>
      <c r="I76" s="11">
        <v>0.06</v>
      </c>
      <c r="J76" s="11">
        <v>0.04</v>
      </c>
      <c r="K76" s="15">
        <f t="shared" si="5"/>
        <v>0.1</v>
      </c>
    </row>
    <row r="77" spans="1:11" ht="21.75" customHeight="1">
      <c r="A77" s="24" t="s">
        <v>65</v>
      </c>
      <c r="B77" s="5" t="s">
        <v>66</v>
      </c>
      <c r="C77" s="13">
        <f>SUM(C78:C134)</f>
        <v>1953</v>
      </c>
      <c r="D77" s="13">
        <f>SUM(D78:D134)</f>
        <v>3957</v>
      </c>
      <c r="E77" s="14">
        <f t="shared" si="3"/>
        <v>5910</v>
      </c>
      <c r="F77" s="11">
        <f>SUM(F78:F134)</f>
        <v>18.740000000000002</v>
      </c>
      <c r="G77" s="11">
        <f>SUM(G78:G134)</f>
        <v>12.490000000000002</v>
      </c>
      <c r="H77" s="15">
        <f t="shared" si="4"/>
        <v>31.230000000000004</v>
      </c>
      <c r="I77" s="11">
        <f>SUM(I78:I134)</f>
        <v>43.24</v>
      </c>
      <c r="J77" s="11">
        <f>SUM(J78:J134)</f>
        <v>28.84</v>
      </c>
      <c r="K77" s="15">
        <f t="shared" si="5"/>
        <v>72.08</v>
      </c>
    </row>
    <row r="78" spans="1:11" ht="21.75" customHeight="1">
      <c r="A78" s="25">
        <v>2401</v>
      </c>
      <c r="B78" s="16" t="s">
        <v>67</v>
      </c>
      <c r="C78" s="13">
        <v>80</v>
      </c>
      <c r="D78" s="13">
        <v>528</v>
      </c>
      <c r="E78" s="14">
        <f t="shared" si="3"/>
        <v>608</v>
      </c>
      <c r="F78" s="11">
        <v>0.68</v>
      </c>
      <c r="G78" s="11">
        <v>0.46</v>
      </c>
      <c r="H78" s="15">
        <f t="shared" si="4"/>
        <v>1.1400000000000001</v>
      </c>
      <c r="I78" s="11">
        <v>6.85</v>
      </c>
      <c r="J78" s="11">
        <v>4.58</v>
      </c>
      <c r="K78" s="15">
        <f t="shared" si="5"/>
        <v>11.43</v>
      </c>
    </row>
    <row r="79" spans="1:11" ht="21.75" customHeight="1">
      <c r="A79" s="25">
        <v>2402</v>
      </c>
      <c r="B79" s="16" t="s">
        <v>68</v>
      </c>
      <c r="C79" s="13">
        <v>21</v>
      </c>
      <c r="D79" s="13">
        <v>135</v>
      </c>
      <c r="E79" s="14">
        <f t="shared" si="3"/>
        <v>156</v>
      </c>
      <c r="F79" s="11">
        <v>0.37</v>
      </c>
      <c r="G79" s="11">
        <v>0.24</v>
      </c>
      <c r="H79" s="15">
        <f t="shared" si="4"/>
        <v>0.61</v>
      </c>
      <c r="I79" s="11">
        <v>1.55</v>
      </c>
      <c r="J79" s="11">
        <v>1.04</v>
      </c>
      <c r="K79" s="15">
        <f t="shared" si="5"/>
        <v>2.59</v>
      </c>
    </row>
    <row r="80" spans="1:11" ht="21.75" customHeight="1">
      <c r="A80" s="25">
        <v>2403</v>
      </c>
      <c r="B80" s="16" t="s">
        <v>69</v>
      </c>
      <c r="C80" s="13">
        <v>51</v>
      </c>
      <c r="D80" s="13">
        <v>372</v>
      </c>
      <c r="E80" s="14">
        <f t="shared" si="3"/>
        <v>423</v>
      </c>
      <c r="F80" s="11">
        <v>0.85</v>
      </c>
      <c r="G80" s="11">
        <v>0.57</v>
      </c>
      <c r="H80" s="15">
        <f t="shared" si="4"/>
        <v>1.42</v>
      </c>
      <c r="I80" s="11">
        <v>3.95</v>
      </c>
      <c r="J80" s="11">
        <v>2.63</v>
      </c>
      <c r="K80" s="15">
        <f t="shared" si="5"/>
        <v>6.58</v>
      </c>
    </row>
    <row r="81" spans="1:11" ht="21.75" customHeight="1">
      <c r="A81" s="25">
        <v>2404</v>
      </c>
      <c r="B81" s="18" t="s">
        <v>70</v>
      </c>
      <c r="C81" s="13">
        <v>5</v>
      </c>
      <c r="D81" s="13">
        <v>10</v>
      </c>
      <c r="E81" s="14">
        <f t="shared" si="3"/>
        <v>15</v>
      </c>
      <c r="F81" s="11">
        <v>0.17</v>
      </c>
      <c r="G81" s="11">
        <v>0.11</v>
      </c>
      <c r="H81" s="15">
        <f t="shared" si="4"/>
        <v>0.28</v>
      </c>
      <c r="I81" s="11">
        <v>0.11</v>
      </c>
      <c r="J81" s="11">
        <v>0.07</v>
      </c>
      <c r="K81" s="15">
        <f t="shared" si="5"/>
        <v>0.18</v>
      </c>
    </row>
    <row r="82" spans="1:11" ht="21.75" customHeight="1">
      <c r="A82" s="25">
        <v>2405</v>
      </c>
      <c r="B82" s="16" t="s">
        <v>71</v>
      </c>
      <c r="C82" s="13"/>
      <c r="D82" s="13">
        <v>72</v>
      </c>
      <c r="E82" s="14">
        <f t="shared" si="3"/>
        <v>72</v>
      </c>
      <c r="F82" s="11"/>
      <c r="G82" s="11"/>
      <c r="H82" s="15">
        <f t="shared" si="4"/>
        <v>0</v>
      </c>
      <c r="I82" s="11">
        <v>0.93</v>
      </c>
      <c r="J82" s="11">
        <v>0.62</v>
      </c>
      <c r="K82" s="15">
        <f t="shared" si="5"/>
        <v>1.55</v>
      </c>
    </row>
    <row r="83" spans="1:11" ht="21.75" customHeight="1">
      <c r="A83" s="25">
        <v>2406</v>
      </c>
      <c r="B83" s="16" t="s">
        <v>72</v>
      </c>
      <c r="C83" s="13">
        <v>205</v>
      </c>
      <c r="D83" s="13">
        <v>590</v>
      </c>
      <c r="E83" s="14">
        <f t="shared" si="3"/>
        <v>795</v>
      </c>
      <c r="F83" s="11">
        <v>2.23</v>
      </c>
      <c r="G83" s="11">
        <v>1.49</v>
      </c>
      <c r="H83" s="15">
        <f t="shared" si="4"/>
        <v>3.7199999999999998</v>
      </c>
      <c r="I83" s="11">
        <v>6.26</v>
      </c>
      <c r="J83" s="11">
        <v>4.18</v>
      </c>
      <c r="K83" s="15">
        <f t="shared" si="5"/>
        <v>10.44</v>
      </c>
    </row>
    <row r="84" spans="1:11" ht="21.75" customHeight="1">
      <c r="A84" s="25">
        <v>2407</v>
      </c>
      <c r="B84" s="16" t="s">
        <v>73</v>
      </c>
      <c r="C84" s="13"/>
      <c r="D84" s="13"/>
      <c r="E84" s="14">
        <f t="shared" si="3"/>
        <v>0</v>
      </c>
      <c r="F84" s="11"/>
      <c r="G84" s="11"/>
      <c r="H84" s="15">
        <f t="shared" si="4"/>
        <v>0</v>
      </c>
      <c r="I84" s="11"/>
      <c r="J84" s="11"/>
      <c r="K84" s="15">
        <f t="shared" si="5"/>
        <v>0</v>
      </c>
    </row>
    <row r="85" spans="1:11" ht="21.75" customHeight="1">
      <c r="A85" s="25">
        <v>2408</v>
      </c>
      <c r="B85" s="16" t="s">
        <v>74</v>
      </c>
      <c r="C85" s="13">
        <v>12</v>
      </c>
      <c r="D85" s="13">
        <v>128</v>
      </c>
      <c r="E85" s="14">
        <f t="shared" si="3"/>
        <v>140</v>
      </c>
      <c r="F85" s="11">
        <v>0.17</v>
      </c>
      <c r="G85" s="11">
        <v>0.11</v>
      </c>
      <c r="H85" s="15">
        <f t="shared" si="4"/>
        <v>0.28</v>
      </c>
      <c r="I85" s="11">
        <v>1.41</v>
      </c>
      <c r="J85" s="11">
        <v>0.95</v>
      </c>
      <c r="K85" s="15">
        <f t="shared" si="5"/>
        <v>2.36</v>
      </c>
    </row>
    <row r="86" spans="1:11" ht="21.75" customHeight="1">
      <c r="A86" s="25">
        <v>2415</v>
      </c>
      <c r="B86" s="16" t="s">
        <v>75</v>
      </c>
      <c r="C86" s="13"/>
      <c r="D86" s="13"/>
      <c r="E86" s="14">
        <f t="shared" si="3"/>
        <v>0</v>
      </c>
      <c r="F86" s="11"/>
      <c r="G86" s="11"/>
      <c r="H86" s="15">
        <f t="shared" si="4"/>
        <v>0</v>
      </c>
      <c r="I86" s="11"/>
      <c r="J86" s="11"/>
      <c r="K86" s="15">
        <f t="shared" si="5"/>
        <v>0</v>
      </c>
    </row>
    <row r="87" spans="1:11" ht="21.75" customHeight="1">
      <c r="A87" s="25">
        <v>2416</v>
      </c>
      <c r="B87" s="16" t="s">
        <v>76</v>
      </c>
      <c r="C87" s="13"/>
      <c r="D87" s="13"/>
      <c r="E87" s="14">
        <f t="shared" si="3"/>
        <v>0</v>
      </c>
      <c r="F87" s="11"/>
      <c r="G87" s="11"/>
      <c r="H87" s="15">
        <f t="shared" si="4"/>
        <v>0</v>
      </c>
      <c r="I87" s="11"/>
      <c r="J87" s="11"/>
      <c r="K87" s="15">
        <f t="shared" si="5"/>
        <v>0</v>
      </c>
    </row>
    <row r="88" spans="1:11" ht="21.75" customHeight="1">
      <c r="A88" s="25">
        <v>2425</v>
      </c>
      <c r="B88" s="16" t="s">
        <v>77</v>
      </c>
      <c r="C88" s="13">
        <v>4</v>
      </c>
      <c r="D88" s="13">
        <v>151</v>
      </c>
      <c r="E88" s="14">
        <f t="shared" si="3"/>
        <v>155</v>
      </c>
      <c r="F88" s="11">
        <v>0.04</v>
      </c>
      <c r="G88" s="11">
        <v>0.03</v>
      </c>
      <c r="H88" s="15">
        <f t="shared" si="4"/>
        <v>0.07</v>
      </c>
      <c r="I88" s="11">
        <v>1.88</v>
      </c>
      <c r="J88" s="11">
        <v>1.25</v>
      </c>
      <c r="K88" s="15">
        <f t="shared" si="5"/>
        <v>3.13</v>
      </c>
    </row>
    <row r="89" spans="1:11" ht="21.75" customHeight="1">
      <c r="A89" s="25">
        <v>2435</v>
      </c>
      <c r="B89" s="16" t="s">
        <v>78</v>
      </c>
      <c r="C89" s="13">
        <v>3</v>
      </c>
      <c r="D89" s="13"/>
      <c r="E89" s="14">
        <f t="shared" si="3"/>
        <v>3</v>
      </c>
      <c r="F89" s="11">
        <v>0.05</v>
      </c>
      <c r="G89" s="11">
        <v>0.03</v>
      </c>
      <c r="H89" s="15">
        <f t="shared" si="4"/>
        <v>0.08</v>
      </c>
      <c r="I89" s="11"/>
      <c r="J89" s="11"/>
      <c r="K89" s="15">
        <f t="shared" si="5"/>
        <v>0</v>
      </c>
    </row>
    <row r="90" spans="1:11" ht="15.75">
      <c r="A90" s="25">
        <v>2501</v>
      </c>
      <c r="B90" s="17" t="s">
        <v>79</v>
      </c>
      <c r="C90" s="13">
        <v>200</v>
      </c>
      <c r="D90" s="13"/>
      <c r="E90" s="14">
        <f t="shared" si="3"/>
        <v>200</v>
      </c>
      <c r="F90" s="11">
        <v>1.26</v>
      </c>
      <c r="G90" s="11">
        <v>0.85</v>
      </c>
      <c r="H90" s="15">
        <f t="shared" si="4"/>
        <v>2.11</v>
      </c>
      <c r="I90" s="11"/>
      <c r="J90" s="11"/>
      <c r="K90" s="15">
        <f t="shared" si="5"/>
        <v>0</v>
      </c>
    </row>
    <row r="91" spans="1:11" ht="21.75" customHeight="1">
      <c r="A91" s="25">
        <v>2505</v>
      </c>
      <c r="B91" s="16" t="s">
        <v>80</v>
      </c>
      <c r="C91" s="13"/>
      <c r="D91" s="13"/>
      <c r="E91" s="14">
        <f t="shared" si="3"/>
        <v>0</v>
      </c>
      <c r="F91" s="11"/>
      <c r="G91" s="11"/>
      <c r="H91" s="15">
        <f t="shared" si="4"/>
        <v>0</v>
      </c>
      <c r="I91" s="11"/>
      <c r="J91" s="11"/>
      <c r="K91" s="15">
        <f t="shared" si="5"/>
        <v>0</v>
      </c>
    </row>
    <row r="92" spans="1:11" ht="21.75" customHeight="1">
      <c r="A92" s="25">
        <v>2506</v>
      </c>
      <c r="B92" s="16" t="s">
        <v>81</v>
      </c>
      <c r="C92" s="13"/>
      <c r="D92" s="13"/>
      <c r="E92" s="14">
        <f t="shared" si="3"/>
        <v>0</v>
      </c>
      <c r="F92" s="11"/>
      <c r="G92" s="11"/>
      <c r="H92" s="15">
        <f t="shared" si="4"/>
        <v>0</v>
      </c>
      <c r="I92" s="11"/>
      <c r="J92" s="11"/>
      <c r="K92" s="15">
        <f t="shared" si="5"/>
        <v>0</v>
      </c>
    </row>
    <row r="93" spans="1:11" ht="21.75" customHeight="1">
      <c r="A93" s="25">
        <v>2515</v>
      </c>
      <c r="B93" s="18" t="s">
        <v>82</v>
      </c>
      <c r="C93" s="13">
        <v>84</v>
      </c>
      <c r="D93" s="13">
        <v>23</v>
      </c>
      <c r="E93" s="14">
        <f t="shared" si="3"/>
        <v>107</v>
      </c>
      <c r="F93" s="11">
        <v>1.89</v>
      </c>
      <c r="G93" s="11">
        <v>1.26</v>
      </c>
      <c r="H93" s="15">
        <f t="shared" si="4"/>
        <v>3.15</v>
      </c>
      <c r="I93" s="11">
        <v>0.31</v>
      </c>
      <c r="J93" s="11">
        <v>0.2</v>
      </c>
      <c r="K93" s="15">
        <f t="shared" si="5"/>
        <v>0.51</v>
      </c>
    </row>
    <row r="94" spans="1:11" ht="21.75" customHeight="1">
      <c r="A94" s="25">
        <v>2551</v>
      </c>
      <c r="B94" s="16" t="s">
        <v>83</v>
      </c>
      <c r="C94" s="13"/>
      <c r="D94" s="13"/>
      <c r="E94" s="14">
        <f t="shared" si="3"/>
        <v>0</v>
      </c>
      <c r="F94" s="11"/>
      <c r="G94" s="11"/>
      <c r="H94" s="15">
        <f t="shared" si="4"/>
        <v>0</v>
      </c>
      <c r="I94" s="11"/>
      <c r="J94" s="11"/>
      <c r="K94" s="15">
        <f t="shared" si="5"/>
        <v>0</v>
      </c>
    </row>
    <row r="95" spans="1:11" ht="21.75" customHeight="1">
      <c r="A95" s="25">
        <v>2552</v>
      </c>
      <c r="B95" s="16" t="s">
        <v>84</v>
      </c>
      <c r="C95" s="13"/>
      <c r="D95" s="13"/>
      <c r="E95" s="14">
        <f t="shared" si="3"/>
        <v>0</v>
      </c>
      <c r="F95" s="11"/>
      <c r="G95" s="11"/>
      <c r="H95" s="15">
        <f t="shared" si="4"/>
        <v>0</v>
      </c>
      <c r="I95" s="11"/>
      <c r="J95" s="11"/>
      <c r="K95" s="15">
        <f t="shared" si="5"/>
        <v>0</v>
      </c>
    </row>
    <row r="96" spans="1:11" ht="21.75" customHeight="1">
      <c r="A96" s="25">
        <v>2575</v>
      </c>
      <c r="B96" s="16" t="s">
        <v>85</v>
      </c>
      <c r="C96" s="13"/>
      <c r="D96" s="13"/>
      <c r="E96" s="14">
        <f t="shared" si="3"/>
        <v>0</v>
      </c>
      <c r="F96" s="11"/>
      <c r="G96" s="11"/>
      <c r="H96" s="15">
        <f t="shared" si="4"/>
        <v>0</v>
      </c>
      <c r="I96" s="11"/>
      <c r="J96" s="11"/>
      <c r="K96" s="15">
        <f t="shared" si="5"/>
        <v>0</v>
      </c>
    </row>
    <row r="97" spans="1:11" ht="21.75" customHeight="1">
      <c r="A97" s="25">
        <v>2700</v>
      </c>
      <c r="B97" s="16" t="s">
        <v>139</v>
      </c>
      <c r="C97" s="13"/>
      <c r="D97" s="13"/>
      <c r="E97" s="14">
        <f t="shared" si="3"/>
        <v>0</v>
      </c>
      <c r="F97" s="11"/>
      <c r="G97" s="11"/>
      <c r="H97" s="15">
        <f t="shared" si="4"/>
        <v>0</v>
      </c>
      <c r="I97" s="11"/>
      <c r="J97" s="11"/>
      <c r="K97" s="15">
        <f t="shared" si="5"/>
        <v>0</v>
      </c>
    </row>
    <row r="98" spans="1:11" ht="21.75" customHeight="1">
      <c r="A98" s="26"/>
      <c r="B98" s="21" t="s">
        <v>42</v>
      </c>
      <c r="C98" s="13"/>
      <c r="D98" s="13"/>
      <c r="E98" s="14">
        <f t="shared" si="3"/>
        <v>0</v>
      </c>
      <c r="F98" s="11"/>
      <c r="G98" s="11"/>
      <c r="H98" s="15">
        <f t="shared" si="4"/>
        <v>0</v>
      </c>
      <c r="I98" s="11"/>
      <c r="J98" s="11"/>
      <c r="K98" s="15">
        <f t="shared" si="5"/>
        <v>0</v>
      </c>
    </row>
    <row r="99" spans="1:11" ht="21.75" customHeight="1">
      <c r="A99" s="26"/>
      <c r="B99" s="21" t="s">
        <v>43</v>
      </c>
      <c r="C99" s="13"/>
      <c r="D99" s="13"/>
      <c r="E99" s="14">
        <f t="shared" si="3"/>
        <v>0</v>
      </c>
      <c r="F99" s="11"/>
      <c r="G99" s="11"/>
      <c r="H99" s="15">
        <f t="shared" si="4"/>
        <v>0</v>
      </c>
      <c r="I99" s="11"/>
      <c r="J99" s="11"/>
      <c r="K99" s="15">
        <f t="shared" si="5"/>
        <v>0</v>
      </c>
    </row>
    <row r="100" spans="1:11" ht="21.75" customHeight="1">
      <c r="A100" s="25">
        <v>2701</v>
      </c>
      <c r="B100" s="16" t="s">
        <v>140</v>
      </c>
      <c r="C100" s="13"/>
      <c r="D100" s="13"/>
      <c r="E100" s="14">
        <f t="shared" si="3"/>
        <v>0</v>
      </c>
      <c r="F100" s="11"/>
      <c r="G100" s="11"/>
      <c r="H100" s="15">
        <f t="shared" si="4"/>
        <v>0</v>
      </c>
      <c r="I100" s="11"/>
      <c r="J100" s="11"/>
      <c r="K100" s="15">
        <f t="shared" si="5"/>
        <v>0</v>
      </c>
    </row>
    <row r="101" spans="1:11" ht="21.75" customHeight="1">
      <c r="A101" s="26"/>
      <c r="B101" s="21" t="s">
        <v>42</v>
      </c>
      <c r="C101" s="13"/>
      <c r="D101" s="13"/>
      <c r="E101" s="14">
        <f t="shared" si="3"/>
        <v>0</v>
      </c>
      <c r="F101" s="11"/>
      <c r="G101" s="11"/>
      <c r="H101" s="15">
        <f t="shared" si="4"/>
        <v>0</v>
      </c>
      <c r="I101" s="11"/>
      <c r="J101" s="11"/>
      <c r="K101" s="15">
        <f t="shared" si="5"/>
        <v>0</v>
      </c>
    </row>
    <row r="102" spans="1:11" ht="21.75" customHeight="1">
      <c r="A102" s="26"/>
      <c r="B102" s="21" t="s">
        <v>43</v>
      </c>
      <c r="C102" s="13"/>
      <c r="D102" s="13"/>
      <c r="E102" s="14">
        <f t="shared" si="3"/>
        <v>0</v>
      </c>
      <c r="F102" s="11"/>
      <c r="G102" s="11"/>
      <c r="H102" s="15">
        <f t="shared" si="4"/>
        <v>0</v>
      </c>
      <c r="I102" s="11"/>
      <c r="J102" s="11"/>
      <c r="K102" s="15">
        <f t="shared" si="5"/>
        <v>0</v>
      </c>
    </row>
    <row r="103" spans="1:11" ht="21.75" customHeight="1">
      <c r="A103" s="26"/>
      <c r="B103" s="21" t="s">
        <v>44</v>
      </c>
      <c r="C103" s="13"/>
      <c r="D103" s="13"/>
      <c r="E103" s="14">
        <f t="shared" si="3"/>
        <v>0</v>
      </c>
      <c r="F103" s="11"/>
      <c r="G103" s="11"/>
      <c r="H103" s="15">
        <f t="shared" si="4"/>
        <v>0</v>
      </c>
      <c r="I103" s="11"/>
      <c r="J103" s="11"/>
      <c r="K103" s="15">
        <f t="shared" si="5"/>
        <v>0</v>
      </c>
    </row>
    <row r="104" spans="1:11" ht="21.75" customHeight="1">
      <c r="A104" s="26"/>
      <c r="B104" s="21" t="s">
        <v>45</v>
      </c>
      <c r="C104" s="13"/>
      <c r="D104" s="13"/>
      <c r="E104" s="14">
        <f t="shared" si="3"/>
        <v>0</v>
      </c>
      <c r="F104" s="11"/>
      <c r="G104" s="11"/>
      <c r="H104" s="15">
        <f t="shared" si="4"/>
        <v>0</v>
      </c>
      <c r="I104" s="11"/>
      <c r="J104" s="11"/>
      <c r="K104" s="15">
        <f t="shared" si="5"/>
        <v>0</v>
      </c>
    </row>
    <row r="105" spans="1:11" ht="21.75" customHeight="1">
      <c r="A105" s="25">
        <v>2702</v>
      </c>
      <c r="B105" s="16" t="s">
        <v>176</v>
      </c>
      <c r="C105" s="13">
        <v>71</v>
      </c>
      <c r="D105" s="13">
        <v>21</v>
      </c>
      <c r="E105" s="14">
        <f t="shared" si="3"/>
        <v>92</v>
      </c>
      <c r="F105" s="11">
        <v>1.13</v>
      </c>
      <c r="G105" s="11">
        <v>0.74</v>
      </c>
      <c r="H105" s="15">
        <f t="shared" si="4"/>
        <v>1.8699999999999999</v>
      </c>
      <c r="I105" s="11">
        <v>0.35</v>
      </c>
      <c r="J105" s="11">
        <v>0.23</v>
      </c>
      <c r="K105" s="15">
        <f t="shared" si="5"/>
        <v>0.58</v>
      </c>
    </row>
    <row r="106" spans="1:11" ht="21.75" customHeight="1">
      <c r="A106" s="26"/>
      <c r="B106" s="21" t="s">
        <v>42</v>
      </c>
      <c r="C106" s="13"/>
      <c r="D106" s="13"/>
      <c r="E106" s="14">
        <f t="shared" si="3"/>
        <v>0</v>
      </c>
      <c r="F106" s="11"/>
      <c r="G106" s="11"/>
      <c r="H106" s="15">
        <f t="shared" si="4"/>
        <v>0</v>
      </c>
      <c r="I106" s="11"/>
      <c r="J106" s="11"/>
      <c r="K106" s="15">
        <f t="shared" si="5"/>
        <v>0</v>
      </c>
    </row>
    <row r="107" spans="1:11" ht="21.75" customHeight="1">
      <c r="A107" s="26"/>
      <c r="B107" s="21" t="s">
        <v>43</v>
      </c>
      <c r="C107" s="13"/>
      <c r="D107" s="13"/>
      <c r="E107" s="14">
        <f t="shared" si="3"/>
        <v>0</v>
      </c>
      <c r="F107" s="11"/>
      <c r="G107" s="11"/>
      <c r="H107" s="15">
        <f t="shared" si="4"/>
        <v>0</v>
      </c>
      <c r="I107" s="11"/>
      <c r="J107" s="11"/>
      <c r="K107" s="15">
        <f t="shared" si="5"/>
        <v>0</v>
      </c>
    </row>
    <row r="108" spans="1:11" ht="21.75" customHeight="1">
      <c r="A108" s="25">
        <v>2705</v>
      </c>
      <c r="B108" s="18" t="s">
        <v>86</v>
      </c>
      <c r="C108" s="13"/>
      <c r="D108" s="13"/>
      <c r="E108" s="14">
        <f t="shared" si="3"/>
        <v>0</v>
      </c>
      <c r="F108" s="11"/>
      <c r="G108" s="11"/>
      <c r="H108" s="15">
        <f t="shared" si="4"/>
        <v>0</v>
      </c>
      <c r="I108" s="11"/>
      <c r="J108" s="11"/>
      <c r="K108" s="15">
        <f t="shared" si="5"/>
        <v>0</v>
      </c>
    </row>
    <row r="109" spans="1:11" ht="21.75" customHeight="1">
      <c r="A109" s="25">
        <v>2711</v>
      </c>
      <c r="B109" s="18" t="s">
        <v>87</v>
      </c>
      <c r="C109" s="13"/>
      <c r="D109" s="13"/>
      <c r="E109" s="14">
        <f t="shared" si="3"/>
        <v>0</v>
      </c>
      <c r="F109" s="11"/>
      <c r="G109" s="11"/>
      <c r="H109" s="15">
        <f t="shared" si="4"/>
        <v>0</v>
      </c>
      <c r="I109" s="11"/>
      <c r="J109" s="11"/>
      <c r="K109" s="15">
        <f t="shared" si="5"/>
        <v>0</v>
      </c>
    </row>
    <row r="110" spans="1:11" ht="21.75" customHeight="1">
      <c r="A110" s="25">
        <v>2801</v>
      </c>
      <c r="B110" s="18" t="s">
        <v>88</v>
      </c>
      <c r="C110" s="13">
        <v>708</v>
      </c>
      <c r="D110" s="13">
        <v>511</v>
      </c>
      <c r="E110" s="14">
        <f t="shared" si="3"/>
        <v>1219</v>
      </c>
      <c r="F110" s="11">
        <v>4.28</v>
      </c>
      <c r="G110" s="11">
        <v>2.86</v>
      </c>
      <c r="H110" s="15">
        <f t="shared" si="4"/>
        <v>7.140000000000001</v>
      </c>
      <c r="I110" s="11">
        <v>5.78</v>
      </c>
      <c r="J110" s="11">
        <v>3.85</v>
      </c>
      <c r="K110" s="15">
        <f t="shared" si="5"/>
        <v>9.63</v>
      </c>
    </row>
    <row r="111" spans="1:11" ht="21.75" customHeight="1">
      <c r="A111" s="25">
        <v>2802</v>
      </c>
      <c r="B111" s="18" t="s">
        <v>89</v>
      </c>
      <c r="C111" s="13"/>
      <c r="D111" s="13"/>
      <c r="E111" s="14">
        <f t="shared" si="3"/>
        <v>0</v>
      </c>
      <c r="F111" s="11"/>
      <c r="G111" s="11"/>
      <c r="H111" s="15">
        <f t="shared" si="4"/>
        <v>0</v>
      </c>
      <c r="I111" s="11"/>
      <c r="J111" s="11"/>
      <c r="K111" s="15">
        <f t="shared" si="5"/>
        <v>0</v>
      </c>
    </row>
    <row r="112" spans="1:11" ht="21.75" customHeight="1">
      <c r="A112" s="25">
        <v>2803</v>
      </c>
      <c r="B112" s="18" t="s">
        <v>90</v>
      </c>
      <c r="C112" s="13"/>
      <c r="D112" s="13"/>
      <c r="E112" s="14">
        <f t="shared" si="3"/>
        <v>0</v>
      </c>
      <c r="F112" s="11"/>
      <c r="G112" s="11"/>
      <c r="H112" s="15">
        <f t="shared" si="4"/>
        <v>0</v>
      </c>
      <c r="I112" s="11"/>
      <c r="J112" s="11"/>
      <c r="K112" s="15">
        <f t="shared" si="5"/>
        <v>0</v>
      </c>
    </row>
    <row r="113" spans="1:11" ht="21.75" customHeight="1">
      <c r="A113" s="25">
        <v>2810</v>
      </c>
      <c r="B113" s="18" t="s">
        <v>91</v>
      </c>
      <c r="C113" s="13"/>
      <c r="D113" s="13"/>
      <c r="E113" s="14">
        <f t="shared" si="3"/>
        <v>0</v>
      </c>
      <c r="F113" s="11"/>
      <c r="G113" s="11"/>
      <c r="H113" s="15">
        <f t="shared" si="4"/>
        <v>0</v>
      </c>
      <c r="I113" s="11"/>
      <c r="J113" s="11"/>
      <c r="K113" s="15">
        <f t="shared" si="5"/>
        <v>0</v>
      </c>
    </row>
    <row r="114" spans="1:11" ht="21.75" customHeight="1">
      <c r="A114" s="25">
        <v>2851</v>
      </c>
      <c r="B114" s="18" t="s">
        <v>92</v>
      </c>
      <c r="C114" s="13">
        <v>135</v>
      </c>
      <c r="D114" s="13">
        <v>104</v>
      </c>
      <c r="E114" s="14">
        <f t="shared" si="3"/>
        <v>239</v>
      </c>
      <c r="F114" s="11">
        <v>1.41</v>
      </c>
      <c r="G114" s="11">
        <v>0.94</v>
      </c>
      <c r="H114" s="15">
        <f t="shared" si="4"/>
        <v>2.3499999999999996</v>
      </c>
      <c r="I114" s="11">
        <v>1.63</v>
      </c>
      <c r="J114" s="11">
        <v>1.08</v>
      </c>
      <c r="K114" s="15">
        <f t="shared" si="5"/>
        <v>2.71</v>
      </c>
    </row>
    <row r="115" spans="1:11" ht="21.75" customHeight="1">
      <c r="A115" s="25">
        <v>2852</v>
      </c>
      <c r="B115" s="18" t="s">
        <v>93</v>
      </c>
      <c r="C115" s="13">
        <v>24</v>
      </c>
      <c r="D115" s="13"/>
      <c r="E115" s="14">
        <f t="shared" si="3"/>
        <v>24</v>
      </c>
      <c r="F115" s="11">
        <v>0.22</v>
      </c>
      <c r="G115" s="11">
        <v>0.15</v>
      </c>
      <c r="H115" s="15">
        <f t="shared" si="4"/>
        <v>0.37</v>
      </c>
      <c r="I115" s="11"/>
      <c r="J115" s="11"/>
      <c r="K115" s="15">
        <f t="shared" si="5"/>
        <v>0</v>
      </c>
    </row>
    <row r="116" spans="1:11" ht="15.75">
      <c r="A116" s="27">
        <v>2853</v>
      </c>
      <c r="B116" s="28" t="s">
        <v>94</v>
      </c>
      <c r="C116" s="13">
        <v>14</v>
      </c>
      <c r="D116" s="13">
        <v>35</v>
      </c>
      <c r="E116" s="14">
        <f t="shared" si="3"/>
        <v>49</v>
      </c>
      <c r="F116" s="11">
        <v>0.13</v>
      </c>
      <c r="G116" s="11">
        <v>0.09</v>
      </c>
      <c r="H116" s="15">
        <f t="shared" si="4"/>
        <v>0.22</v>
      </c>
      <c r="I116" s="11">
        <v>0.54</v>
      </c>
      <c r="J116" s="11">
        <v>0.35</v>
      </c>
      <c r="K116" s="15">
        <f t="shared" si="5"/>
        <v>0.89</v>
      </c>
    </row>
    <row r="117" spans="1:11" ht="21.75" customHeight="1">
      <c r="A117" s="25">
        <v>2875</v>
      </c>
      <c r="B117" s="18" t="s">
        <v>95</v>
      </c>
      <c r="C117" s="13"/>
      <c r="D117" s="13"/>
      <c r="E117" s="14">
        <f t="shared" si="3"/>
        <v>0</v>
      </c>
      <c r="F117" s="11"/>
      <c r="G117" s="11"/>
      <c r="H117" s="15">
        <f t="shared" si="4"/>
        <v>0</v>
      </c>
      <c r="I117" s="11"/>
      <c r="J117" s="11"/>
      <c r="K117" s="15">
        <f t="shared" si="5"/>
        <v>0</v>
      </c>
    </row>
    <row r="118" spans="1:11" ht="21.75" customHeight="1">
      <c r="A118" s="25">
        <v>2885</v>
      </c>
      <c r="B118" s="18" t="s">
        <v>96</v>
      </c>
      <c r="C118" s="13"/>
      <c r="D118" s="13"/>
      <c r="E118" s="14">
        <f t="shared" si="3"/>
        <v>0</v>
      </c>
      <c r="F118" s="11"/>
      <c r="G118" s="11"/>
      <c r="H118" s="15">
        <f t="shared" si="4"/>
        <v>0</v>
      </c>
      <c r="I118" s="11"/>
      <c r="J118" s="11"/>
      <c r="K118" s="15">
        <f t="shared" si="5"/>
        <v>0</v>
      </c>
    </row>
    <row r="119" spans="1:11" ht="21.75" customHeight="1">
      <c r="A119" s="25">
        <v>3051</v>
      </c>
      <c r="B119" s="16" t="s">
        <v>97</v>
      </c>
      <c r="C119" s="13"/>
      <c r="D119" s="13"/>
      <c r="E119" s="14">
        <f t="shared" si="3"/>
        <v>0</v>
      </c>
      <c r="F119" s="11"/>
      <c r="G119" s="11"/>
      <c r="H119" s="15">
        <f t="shared" si="4"/>
        <v>0</v>
      </c>
      <c r="I119" s="11"/>
      <c r="J119" s="11"/>
      <c r="K119" s="15">
        <f t="shared" si="5"/>
        <v>0</v>
      </c>
    </row>
    <row r="120" spans="1:11" ht="21.75" customHeight="1">
      <c r="A120" s="25">
        <v>3052</v>
      </c>
      <c r="B120" s="16" t="s">
        <v>98</v>
      </c>
      <c r="C120" s="13"/>
      <c r="D120" s="13"/>
      <c r="E120" s="14">
        <f t="shared" si="3"/>
        <v>0</v>
      </c>
      <c r="F120" s="11"/>
      <c r="G120" s="11"/>
      <c r="H120" s="15">
        <f t="shared" si="4"/>
        <v>0</v>
      </c>
      <c r="I120" s="11"/>
      <c r="J120" s="11"/>
      <c r="K120" s="15">
        <f t="shared" si="5"/>
        <v>0</v>
      </c>
    </row>
    <row r="121" spans="1:11" ht="21.75" customHeight="1">
      <c r="A121" s="25">
        <v>3053</v>
      </c>
      <c r="B121" s="16" t="s">
        <v>99</v>
      </c>
      <c r="C121" s="13"/>
      <c r="D121" s="13"/>
      <c r="E121" s="14">
        <f t="shared" si="3"/>
        <v>0</v>
      </c>
      <c r="F121" s="11"/>
      <c r="G121" s="11"/>
      <c r="H121" s="15">
        <f t="shared" si="4"/>
        <v>0</v>
      </c>
      <c r="I121" s="11"/>
      <c r="J121" s="11"/>
      <c r="K121" s="15">
        <f t="shared" si="5"/>
        <v>0</v>
      </c>
    </row>
    <row r="122" spans="1:11" ht="21.75" customHeight="1">
      <c r="A122" s="25">
        <v>3054</v>
      </c>
      <c r="B122" s="16" t="s">
        <v>100</v>
      </c>
      <c r="C122" s="13">
        <v>129</v>
      </c>
      <c r="D122" s="13">
        <v>548</v>
      </c>
      <c r="E122" s="14">
        <f t="shared" si="3"/>
        <v>677</v>
      </c>
      <c r="F122" s="11">
        <v>1.24</v>
      </c>
      <c r="G122" s="11">
        <v>0.82</v>
      </c>
      <c r="H122" s="15">
        <f t="shared" si="4"/>
        <v>2.06</v>
      </c>
      <c r="I122" s="11">
        <v>3.72</v>
      </c>
      <c r="J122" s="11">
        <v>2.47</v>
      </c>
      <c r="K122" s="15">
        <f t="shared" si="5"/>
        <v>6.19</v>
      </c>
    </row>
    <row r="123" spans="1:11" ht="21.75" customHeight="1">
      <c r="A123" s="25">
        <v>3055</v>
      </c>
      <c r="B123" s="16" t="s">
        <v>101</v>
      </c>
      <c r="C123" s="13">
        <v>31</v>
      </c>
      <c r="D123" s="13">
        <v>568</v>
      </c>
      <c r="E123" s="14">
        <f t="shared" si="3"/>
        <v>599</v>
      </c>
      <c r="F123" s="11">
        <v>0.34</v>
      </c>
      <c r="G123" s="11">
        <v>0.22</v>
      </c>
      <c r="H123" s="15">
        <f t="shared" si="4"/>
        <v>0.56</v>
      </c>
      <c r="I123" s="11">
        <v>6.42</v>
      </c>
      <c r="J123" s="11">
        <v>4.28</v>
      </c>
      <c r="K123" s="15">
        <f t="shared" si="5"/>
        <v>10.7</v>
      </c>
    </row>
    <row r="124" spans="1:11" ht="21.75" customHeight="1">
      <c r="A124" s="25">
        <v>3056</v>
      </c>
      <c r="B124" s="16" t="s">
        <v>102</v>
      </c>
      <c r="C124" s="13"/>
      <c r="D124" s="13"/>
      <c r="E124" s="14">
        <f t="shared" si="3"/>
        <v>0</v>
      </c>
      <c r="F124" s="11"/>
      <c r="G124" s="11"/>
      <c r="H124" s="15">
        <f t="shared" si="4"/>
        <v>0</v>
      </c>
      <c r="I124" s="11"/>
      <c r="J124" s="11"/>
      <c r="K124" s="15">
        <f t="shared" si="5"/>
        <v>0</v>
      </c>
    </row>
    <row r="125" spans="1:11" ht="21.75" customHeight="1">
      <c r="A125" s="25">
        <v>3075</v>
      </c>
      <c r="B125" s="16" t="s">
        <v>103</v>
      </c>
      <c r="C125" s="13"/>
      <c r="D125" s="13"/>
      <c r="E125" s="14">
        <f t="shared" si="3"/>
        <v>0</v>
      </c>
      <c r="F125" s="11"/>
      <c r="G125" s="11"/>
      <c r="H125" s="15">
        <f t="shared" si="4"/>
        <v>0</v>
      </c>
      <c r="I125" s="11"/>
      <c r="J125" s="11"/>
      <c r="K125" s="15">
        <f t="shared" si="5"/>
        <v>0</v>
      </c>
    </row>
    <row r="126" spans="1:11" ht="15.75">
      <c r="A126" s="25">
        <v>3425</v>
      </c>
      <c r="B126" s="28" t="s">
        <v>161</v>
      </c>
      <c r="C126" s="13">
        <v>22</v>
      </c>
      <c r="D126" s="13"/>
      <c r="E126" s="14">
        <f t="shared" si="3"/>
        <v>22</v>
      </c>
      <c r="F126" s="11">
        <v>0.21</v>
      </c>
      <c r="G126" s="11">
        <v>0.14</v>
      </c>
      <c r="H126" s="15">
        <f t="shared" si="4"/>
        <v>0.35</v>
      </c>
      <c r="I126" s="11"/>
      <c r="J126" s="11"/>
      <c r="K126" s="15">
        <f t="shared" si="5"/>
        <v>0</v>
      </c>
    </row>
    <row r="127" spans="1:11" ht="21.75" customHeight="1">
      <c r="A127" s="25">
        <v>3435</v>
      </c>
      <c r="B127" s="16" t="s">
        <v>104</v>
      </c>
      <c r="C127" s="13">
        <v>9</v>
      </c>
      <c r="D127" s="13"/>
      <c r="E127" s="14">
        <f t="shared" si="3"/>
        <v>9</v>
      </c>
      <c r="F127" s="11">
        <v>0.11</v>
      </c>
      <c r="G127" s="11">
        <v>0.07</v>
      </c>
      <c r="H127" s="15">
        <f t="shared" si="4"/>
        <v>0.18</v>
      </c>
      <c r="I127" s="11"/>
      <c r="J127" s="11"/>
      <c r="K127" s="15">
        <f t="shared" si="5"/>
        <v>0</v>
      </c>
    </row>
    <row r="128" spans="1:11" ht="21.75" customHeight="1">
      <c r="A128" s="25">
        <v>3451</v>
      </c>
      <c r="B128" s="16" t="s">
        <v>105</v>
      </c>
      <c r="C128" s="13">
        <v>30</v>
      </c>
      <c r="D128" s="13">
        <v>15</v>
      </c>
      <c r="E128" s="14">
        <f t="shared" si="3"/>
        <v>45</v>
      </c>
      <c r="F128" s="11">
        <v>0.51</v>
      </c>
      <c r="G128" s="11">
        <v>0.34</v>
      </c>
      <c r="H128" s="15">
        <f t="shared" si="4"/>
        <v>0.8500000000000001</v>
      </c>
      <c r="I128" s="11">
        <v>0.14</v>
      </c>
      <c r="J128" s="11">
        <v>0.09</v>
      </c>
      <c r="K128" s="15">
        <f t="shared" si="5"/>
        <v>0.23</v>
      </c>
    </row>
    <row r="129" spans="1:11" ht="21.75" customHeight="1">
      <c r="A129" s="25">
        <v>3452</v>
      </c>
      <c r="B129" s="16" t="s">
        <v>106</v>
      </c>
      <c r="C129" s="13">
        <v>48</v>
      </c>
      <c r="D129" s="13">
        <v>87</v>
      </c>
      <c r="E129" s="14">
        <f t="shared" si="3"/>
        <v>135</v>
      </c>
      <c r="F129" s="11">
        <v>0.63</v>
      </c>
      <c r="G129" s="11">
        <v>0.42</v>
      </c>
      <c r="H129" s="15">
        <f t="shared" si="4"/>
        <v>1.05</v>
      </c>
      <c r="I129" s="11">
        <v>0.86</v>
      </c>
      <c r="J129" s="11">
        <v>0.58</v>
      </c>
      <c r="K129" s="15">
        <f t="shared" si="5"/>
        <v>1.44</v>
      </c>
    </row>
    <row r="130" spans="1:11" ht="21.75" customHeight="1">
      <c r="A130" s="25">
        <v>3453</v>
      </c>
      <c r="B130" s="16" t="s">
        <v>107</v>
      </c>
      <c r="C130" s="13"/>
      <c r="D130" s="13"/>
      <c r="E130" s="14">
        <f t="shared" si="3"/>
        <v>0</v>
      </c>
      <c r="F130" s="11"/>
      <c r="G130" s="11"/>
      <c r="H130" s="15">
        <f t="shared" si="4"/>
        <v>0</v>
      </c>
      <c r="I130" s="11"/>
      <c r="J130" s="11"/>
      <c r="K130" s="15">
        <f t="shared" si="5"/>
        <v>0</v>
      </c>
    </row>
    <row r="131" spans="1:11" ht="21.75" customHeight="1">
      <c r="A131" s="25">
        <v>3454</v>
      </c>
      <c r="B131" s="16" t="s">
        <v>108</v>
      </c>
      <c r="C131" s="13">
        <v>67</v>
      </c>
      <c r="D131" s="13">
        <v>28</v>
      </c>
      <c r="E131" s="14">
        <f t="shared" si="3"/>
        <v>95</v>
      </c>
      <c r="F131" s="11">
        <v>0.82</v>
      </c>
      <c r="G131" s="11">
        <v>0.55</v>
      </c>
      <c r="H131" s="15">
        <f t="shared" si="4"/>
        <v>1.37</v>
      </c>
      <c r="I131" s="11">
        <v>0.24</v>
      </c>
      <c r="J131" s="11">
        <v>0.17</v>
      </c>
      <c r="K131" s="15">
        <f t="shared" si="5"/>
        <v>0.41000000000000003</v>
      </c>
    </row>
    <row r="132" spans="1:11" ht="21.75" customHeight="1">
      <c r="A132" s="25">
        <v>3456</v>
      </c>
      <c r="B132" s="16" t="s">
        <v>109</v>
      </c>
      <c r="C132" s="13"/>
      <c r="D132" s="13">
        <v>10</v>
      </c>
      <c r="E132" s="14">
        <f t="shared" si="3"/>
        <v>10</v>
      </c>
      <c r="F132" s="11"/>
      <c r="G132" s="11"/>
      <c r="H132" s="15">
        <f t="shared" si="4"/>
        <v>0</v>
      </c>
      <c r="I132" s="11">
        <v>0.09</v>
      </c>
      <c r="J132" s="11">
        <v>0.07</v>
      </c>
      <c r="K132" s="15">
        <f t="shared" si="5"/>
        <v>0.16</v>
      </c>
    </row>
    <row r="133" spans="1:11" ht="32.25" customHeight="1">
      <c r="A133" s="25">
        <v>3465</v>
      </c>
      <c r="B133" s="17" t="s">
        <v>110</v>
      </c>
      <c r="C133" s="13"/>
      <c r="D133" s="13"/>
      <c r="E133" s="14">
        <f t="shared" si="3"/>
        <v>0</v>
      </c>
      <c r="F133" s="11"/>
      <c r="G133" s="11"/>
      <c r="H133" s="15">
        <f t="shared" si="4"/>
        <v>0</v>
      </c>
      <c r="I133" s="11"/>
      <c r="J133" s="11"/>
      <c r="K133" s="15">
        <f t="shared" si="5"/>
        <v>0</v>
      </c>
    </row>
    <row r="134" spans="1:11" ht="21.75" customHeight="1">
      <c r="A134" s="25">
        <v>3475</v>
      </c>
      <c r="B134" s="18" t="s">
        <v>111</v>
      </c>
      <c r="C134" s="13"/>
      <c r="D134" s="13">
        <v>21</v>
      </c>
      <c r="E134" s="14">
        <f t="shared" si="3"/>
        <v>21</v>
      </c>
      <c r="F134" s="11"/>
      <c r="G134" s="11"/>
      <c r="H134" s="15">
        <f t="shared" si="4"/>
        <v>0</v>
      </c>
      <c r="I134" s="11">
        <v>0.22</v>
      </c>
      <c r="J134" s="11">
        <v>0.15</v>
      </c>
      <c r="K134" s="15">
        <f t="shared" si="5"/>
        <v>0.37</v>
      </c>
    </row>
    <row r="135" spans="1:11" ht="15.75">
      <c r="A135" s="5" t="s">
        <v>112</v>
      </c>
      <c r="B135" s="16"/>
      <c r="C135" s="13">
        <f>C136</f>
        <v>0</v>
      </c>
      <c r="D135" s="13">
        <f>D136</f>
        <v>0</v>
      </c>
      <c r="E135" s="14">
        <f aca="true" t="shared" si="6" ref="E135:E198">SUM(C135+D135)</f>
        <v>0</v>
      </c>
      <c r="F135" s="11"/>
      <c r="G135" s="11"/>
      <c r="H135" s="15">
        <f aca="true" t="shared" si="7" ref="H135:H198">F135+G135</f>
        <v>0</v>
      </c>
      <c r="I135" s="11"/>
      <c r="J135" s="11"/>
      <c r="K135" s="15">
        <f t="shared" si="5"/>
        <v>0</v>
      </c>
    </row>
    <row r="136" spans="1:11" ht="31.5">
      <c r="A136" s="29">
        <v>3604</v>
      </c>
      <c r="B136" s="28" t="s">
        <v>113</v>
      </c>
      <c r="C136" s="13"/>
      <c r="D136" s="13"/>
      <c r="E136" s="14">
        <f t="shared" si="6"/>
        <v>0</v>
      </c>
      <c r="F136" s="11"/>
      <c r="G136" s="11"/>
      <c r="H136" s="15">
        <f t="shared" si="7"/>
        <v>0</v>
      </c>
      <c r="I136" s="11"/>
      <c r="J136" s="11"/>
      <c r="K136" s="15">
        <f t="shared" si="5"/>
        <v>0</v>
      </c>
    </row>
    <row r="137" spans="1:11" ht="21.75" customHeight="1">
      <c r="A137" s="29" t="s">
        <v>154</v>
      </c>
      <c r="B137" s="29"/>
      <c r="C137" s="13">
        <f>C7+C39+C77+C135</f>
        <v>5800</v>
      </c>
      <c r="D137" s="13">
        <f>D7+D39+D77+D135</f>
        <v>15374</v>
      </c>
      <c r="E137" s="14">
        <f t="shared" si="6"/>
        <v>21174</v>
      </c>
      <c r="F137" s="19">
        <f>F7+F39+F77+F135</f>
        <v>72.80000000000001</v>
      </c>
      <c r="G137" s="19">
        <f>G7+G39+G77+G135</f>
        <v>48.53999999999999</v>
      </c>
      <c r="H137" s="15">
        <f t="shared" si="7"/>
        <v>121.34</v>
      </c>
      <c r="I137" s="19">
        <f>I7+I39+I77+I135</f>
        <v>202.26000000000002</v>
      </c>
      <c r="J137" s="19">
        <f>J7+J39+J77+J135</f>
        <v>134.85000000000002</v>
      </c>
      <c r="K137" s="15">
        <f aca="true" t="shared" si="8" ref="K137:K200">I137+J137</f>
        <v>337.11</v>
      </c>
    </row>
    <row r="138" spans="1:11" ht="21.75" customHeight="1">
      <c r="A138" s="29" t="s">
        <v>158</v>
      </c>
      <c r="B138" s="29" t="s">
        <v>157</v>
      </c>
      <c r="C138" s="13"/>
      <c r="D138" s="13"/>
      <c r="E138" s="14"/>
      <c r="F138" s="11"/>
      <c r="G138" s="11"/>
      <c r="H138" s="15">
        <f t="shared" si="7"/>
        <v>0</v>
      </c>
      <c r="I138" s="11"/>
      <c r="J138" s="11"/>
      <c r="K138" s="15">
        <f t="shared" si="8"/>
        <v>0</v>
      </c>
    </row>
    <row r="139" spans="1:11" ht="15.75">
      <c r="A139" s="29" t="s">
        <v>10</v>
      </c>
      <c r="B139" s="29" t="s">
        <v>11</v>
      </c>
      <c r="C139" s="13">
        <f>SUM(C140:C145)</f>
        <v>0</v>
      </c>
      <c r="D139" s="13">
        <f>SUM(D140:D145)</f>
        <v>0</v>
      </c>
      <c r="E139" s="14">
        <f t="shared" si="6"/>
        <v>0</v>
      </c>
      <c r="F139" s="11"/>
      <c r="G139" s="11"/>
      <c r="H139" s="15">
        <f t="shared" si="7"/>
        <v>0</v>
      </c>
      <c r="I139" s="11"/>
      <c r="J139" s="11"/>
      <c r="K139" s="15">
        <f t="shared" si="8"/>
        <v>0</v>
      </c>
    </row>
    <row r="140" spans="1:11" ht="18.75" customHeight="1">
      <c r="A140" s="29">
        <v>4047</v>
      </c>
      <c r="B140" s="2" t="s">
        <v>114</v>
      </c>
      <c r="C140" s="13"/>
      <c r="D140" s="13"/>
      <c r="E140" s="14">
        <f t="shared" si="6"/>
        <v>0</v>
      </c>
      <c r="F140" s="11"/>
      <c r="G140" s="11"/>
      <c r="H140" s="15">
        <f t="shared" si="7"/>
        <v>0</v>
      </c>
      <c r="I140" s="11"/>
      <c r="J140" s="11"/>
      <c r="K140" s="15">
        <f t="shared" si="8"/>
        <v>0</v>
      </c>
    </row>
    <row r="141" spans="1:11" ht="18.75" customHeight="1">
      <c r="A141" s="29">
        <v>4055</v>
      </c>
      <c r="B141" s="2" t="s">
        <v>115</v>
      </c>
      <c r="C141" s="13"/>
      <c r="D141" s="13"/>
      <c r="E141" s="14">
        <f t="shared" si="6"/>
        <v>0</v>
      </c>
      <c r="F141" s="11"/>
      <c r="G141" s="11"/>
      <c r="H141" s="15">
        <f t="shared" si="7"/>
        <v>0</v>
      </c>
      <c r="I141" s="11"/>
      <c r="J141" s="11"/>
      <c r="K141" s="15">
        <f t="shared" si="8"/>
        <v>0</v>
      </c>
    </row>
    <row r="142" spans="1:11" ht="18.75" customHeight="1">
      <c r="A142" s="29">
        <v>4058</v>
      </c>
      <c r="B142" s="2" t="s">
        <v>116</v>
      </c>
      <c r="C142" s="13"/>
      <c r="D142" s="13"/>
      <c r="E142" s="14">
        <f t="shared" si="6"/>
        <v>0</v>
      </c>
      <c r="F142" s="11"/>
      <c r="G142" s="11"/>
      <c r="H142" s="15">
        <f t="shared" si="7"/>
        <v>0</v>
      </c>
      <c r="I142" s="11"/>
      <c r="J142" s="11"/>
      <c r="K142" s="15">
        <f t="shared" si="8"/>
        <v>0</v>
      </c>
    </row>
    <row r="143" spans="1:11" ht="18.75" customHeight="1">
      <c r="A143" s="29">
        <v>4059</v>
      </c>
      <c r="B143" s="2" t="s">
        <v>117</v>
      </c>
      <c r="C143" s="13"/>
      <c r="D143" s="13"/>
      <c r="E143" s="14">
        <f t="shared" si="6"/>
        <v>0</v>
      </c>
      <c r="F143" s="11"/>
      <c r="G143" s="11"/>
      <c r="H143" s="15">
        <f t="shared" si="7"/>
        <v>0</v>
      </c>
      <c r="I143" s="11"/>
      <c r="J143" s="11"/>
      <c r="K143" s="15">
        <f t="shared" si="8"/>
        <v>0</v>
      </c>
    </row>
    <row r="144" spans="1:11" ht="18.75" customHeight="1">
      <c r="A144" s="29">
        <v>4070</v>
      </c>
      <c r="B144" s="2" t="s">
        <v>38</v>
      </c>
      <c r="C144" s="13"/>
      <c r="D144" s="13"/>
      <c r="E144" s="14">
        <f t="shared" si="6"/>
        <v>0</v>
      </c>
      <c r="F144" s="11"/>
      <c r="G144" s="11"/>
      <c r="H144" s="15">
        <f t="shared" si="7"/>
        <v>0</v>
      </c>
      <c r="I144" s="11"/>
      <c r="J144" s="11"/>
      <c r="K144" s="15">
        <f t="shared" si="8"/>
        <v>0</v>
      </c>
    </row>
    <row r="145" spans="1:11" ht="18.75" customHeight="1">
      <c r="A145" s="29">
        <v>4075</v>
      </c>
      <c r="B145" s="2" t="s">
        <v>118</v>
      </c>
      <c r="C145" s="13"/>
      <c r="D145" s="13"/>
      <c r="E145" s="14">
        <f t="shared" si="6"/>
        <v>0</v>
      </c>
      <c r="F145" s="11"/>
      <c r="G145" s="11"/>
      <c r="H145" s="15">
        <f t="shared" si="7"/>
        <v>0</v>
      </c>
      <c r="I145" s="11"/>
      <c r="J145" s="11"/>
      <c r="K145" s="15">
        <f t="shared" si="8"/>
        <v>0</v>
      </c>
    </row>
    <row r="146" spans="1:11" ht="18.75" customHeight="1">
      <c r="A146" s="29" t="s">
        <v>39</v>
      </c>
      <c r="B146" s="29" t="s">
        <v>119</v>
      </c>
      <c r="C146" s="13">
        <f>SUM(C147:C158)</f>
        <v>0</v>
      </c>
      <c r="D146" s="13">
        <f>SUM(D147:D158)</f>
        <v>0</v>
      </c>
      <c r="E146" s="14">
        <f t="shared" si="6"/>
        <v>0</v>
      </c>
      <c r="F146" s="11"/>
      <c r="G146" s="11"/>
      <c r="H146" s="15">
        <f t="shared" si="7"/>
        <v>0</v>
      </c>
      <c r="I146" s="11"/>
      <c r="J146" s="11"/>
      <c r="K146" s="15">
        <f t="shared" si="8"/>
        <v>0</v>
      </c>
    </row>
    <row r="147" spans="1:11" ht="18.75" customHeight="1">
      <c r="A147" s="29">
        <v>4202</v>
      </c>
      <c r="B147" s="2" t="s">
        <v>120</v>
      </c>
      <c r="C147" s="13"/>
      <c r="D147" s="13"/>
      <c r="E147" s="14">
        <f t="shared" si="6"/>
        <v>0</v>
      </c>
      <c r="F147" s="11"/>
      <c r="G147" s="11"/>
      <c r="H147" s="15">
        <f t="shared" si="7"/>
        <v>0</v>
      </c>
      <c r="I147" s="11"/>
      <c r="J147" s="11"/>
      <c r="K147" s="15">
        <f t="shared" si="8"/>
        <v>0</v>
      </c>
    </row>
    <row r="148" spans="1:11" ht="18.75" customHeight="1">
      <c r="A148" s="29">
        <v>4210</v>
      </c>
      <c r="B148" s="2" t="s">
        <v>121</v>
      </c>
      <c r="C148" s="13"/>
      <c r="D148" s="13"/>
      <c r="E148" s="14">
        <f t="shared" si="6"/>
        <v>0</v>
      </c>
      <c r="F148" s="11"/>
      <c r="G148" s="11"/>
      <c r="H148" s="15">
        <f t="shared" si="7"/>
        <v>0</v>
      </c>
      <c r="I148" s="11"/>
      <c r="J148" s="11"/>
      <c r="K148" s="15">
        <f t="shared" si="8"/>
        <v>0</v>
      </c>
    </row>
    <row r="149" spans="1:11" ht="18.75" customHeight="1">
      <c r="A149" s="29">
        <v>4211</v>
      </c>
      <c r="B149" s="2" t="s">
        <v>122</v>
      </c>
      <c r="C149" s="13"/>
      <c r="D149" s="13"/>
      <c r="E149" s="14">
        <f t="shared" si="6"/>
        <v>0</v>
      </c>
      <c r="F149" s="11"/>
      <c r="G149" s="11"/>
      <c r="H149" s="15">
        <f t="shared" si="7"/>
        <v>0</v>
      </c>
      <c r="I149" s="11"/>
      <c r="J149" s="11"/>
      <c r="K149" s="15">
        <f t="shared" si="8"/>
        <v>0</v>
      </c>
    </row>
    <row r="150" spans="1:11" ht="18.75" customHeight="1">
      <c r="A150" s="29">
        <v>4215</v>
      </c>
      <c r="B150" s="2" t="s">
        <v>123</v>
      </c>
      <c r="C150" s="13"/>
      <c r="D150" s="13"/>
      <c r="E150" s="14">
        <f t="shared" si="6"/>
        <v>0</v>
      </c>
      <c r="F150" s="11"/>
      <c r="G150" s="11"/>
      <c r="H150" s="15">
        <f t="shared" si="7"/>
        <v>0</v>
      </c>
      <c r="I150" s="11"/>
      <c r="J150" s="11"/>
      <c r="K150" s="15">
        <f t="shared" si="8"/>
        <v>0</v>
      </c>
    </row>
    <row r="151" spans="1:11" ht="18.75" customHeight="1">
      <c r="A151" s="29">
        <v>4216</v>
      </c>
      <c r="B151" s="2" t="s">
        <v>124</v>
      </c>
      <c r="C151" s="13"/>
      <c r="D151" s="13"/>
      <c r="E151" s="14">
        <f t="shared" si="6"/>
        <v>0</v>
      </c>
      <c r="F151" s="11"/>
      <c r="G151" s="11"/>
      <c r="H151" s="15">
        <f t="shared" si="7"/>
        <v>0</v>
      </c>
      <c r="I151" s="11"/>
      <c r="J151" s="11"/>
      <c r="K151" s="15">
        <f t="shared" si="8"/>
        <v>0</v>
      </c>
    </row>
    <row r="152" spans="1:11" ht="18.75" customHeight="1">
      <c r="A152" s="29">
        <v>4217</v>
      </c>
      <c r="B152" s="2" t="s">
        <v>125</v>
      </c>
      <c r="C152" s="13"/>
      <c r="D152" s="13"/>
      <c r="E152" s="14">
        <f t="shared" si="6"/>
        <v>0</v>
      </c>
      <c r="F152" s="11"/>
      <c r="G152" s="11"/>
      <c r="H152" s="15">
        <f t="shared" si="7"/>
        <v>0</v>
      </c>
      <c r="I152" s="11"/>
      <c r="J152" s="11"/>
      <c r="K152" s="15">
        <f t="shared" si="8"/>
        <v>0</v>
      </c>
    </row>
    <row r="153" spans="1:11" ht="18.75" customHeight="1">
      <c r="A153" s="29">
        <v>4220</v>
      </c>
      <c r="B153" s="2" t="s">
        <v>126</v>
      </c>
      <c r="C153" s="13"/>
      <c r="D153" s="13"/>
      <c r="E153" s="14">
        <f t="shared" si="6"/>
        <v>0</v>
      </c>
      <c r="F153" s="11"/>
      <c r="G153" s="11"/>
      <c r="H153" s="15">
        <f t="shared" si="7"/>
        <v>0</v>
      </c>
      <c r="I153" s="11"/>
      <c r="J153" s="11"/>
      <c r="K153" s="15">
        <f t="shared" si="8"/>
        <v>0</v>
      </c>
    </row>
    <row r="154" spans="1:11" ht="18.75" customHeight="1">
      <c r="A154" s="29">
        <v>4221</v>
      </c>
      <c r="B154" s="2" t="s">
        <v>127</v>
      </c>
      <c r="C154" s="13"/>
      <c r="D154" s="13"/>
      <c r="E154" s="14">
        <f t="shared" si="6"/>
        <v>0</v>
      </c>
      <c r="F154" s="11"/>
      <c r="G154" s="11"/>
      <c r="H154" s="15">
        <f t="shared" si="7"/>
        <v>0</v>
      </c>
      <c r="I154" s="11"/>
      <c r="J154" s="11"/>
      <c r="K154" s="15">
        <f t="shared" si="8"/>
        <v>0</v>
      </c>
    </row>
    <row r="155" spans="1:11" ht="18.75" customHeight="1">
      <c r="A155" s="29">
        <v>4225</v>
      </c>
      <c r="B155" s="2" t="s">
        <v>128</v>
      </c>
      <c r="C155" s="13"/>
      <c r="D155" s="13"/>
      <c r="E155" s="14">
        <f t="shared" si="6"/>
        <v>0</v>
      </c>
      <c r="F155" s="11"/>
      <c r="G155" s="11"/>
      <c r="H155" s="15">
        <f t="shared" si="7"/>
        <v>0</v>
      </c>
      <c r="I155" s="11"/>
      <c r="J155" s="11"/>
      <c r="K155" s="15">
        <f t="shared" si="8"/>
        <v>0</v>
      </c>
    </row>
    <row r="156" spans="1:11" ht="18.75" customHeight="1">
      <c r="A156" s="29">
        <v>4235</v>
      </c>
      <c r="B156" s="2" t="s">
        <v>129</v>
      </c>
      <c r="C156" s="13"/>
      <c r="D156" s="13"/>
      <c r="E156" s="14">
        <f t="shared" si="6"/>
        <v>0</v>
      </c>
      <c r="F156" s="11"/>
      <c r="G156" s="11"/>
      <c r="H156" s="15">
        <f t="shared" si="7"/>
        <v>0</v>
      </c>
      <c r="I156" s="11"/>
      <c r="J156" s="11"/>
      <c r="K156" s="15">
        <f t="shared" si="8"/>
        <v>0</v>
      </c>
    </row>
    <row r="157" spans="1:11" ht="18.75" customHeight="1">
      <c r="A157" s="29">
        <v>4236</v>
      </c>
      <c r="B157" s="2" t="s">
        <v>130</v>
      </c>
      <c r="C157" s="13"/>
      <c r="D157" s="13"/>
      <c r="E157" s="14">
        <f t="shared" si="6"/>
        <v>0</v>
      </c>
      <c r="F157" s="11"/>
      <c r="G157" s="11"/>
      <c r="H157" s="15">
        <f t="shared" si="7"/>
        <v>0</v>
      </c>
      <c r="I157" s="11"/>
      <c r="J157" s="11"/>
      <c r="K157" s="15">
        <f t="shared" si="8"/>
        <v>0</v>
      </c>
    </row>
    <row r="158" spans="1:11" ht="18.75" customHeight="1">
      <c r="A158" s="29">
        <v>4250</v>
      </c>
      <c r="B158" s="2" t="s">
        <v>63</v>
      </c>
      <c r="C158" s="13"/>
      <c r="D158" s="13"/>
      <c r="E158" s="14">
        <f t="shared" si="6"/>
        <v>0</v>
      </c>
      <c r="F158" s="11"/>
      <c r="G158" s="11"/>
      <c r="H158" s="15">
        <f t="shared" si="7"/>
        <v>0</v>
      </c>
      <c r="I158" s="11"/>
      <c r="J158" s="11"/>
      <c r="K158" s="15">
        <f t="shared" si="8"/>
        <v>0</v>
      </c>
    </row>
    <row r="159" spans="1:11" ht="18.75" customHeight="1">
      <c r="A159" s="29" t="s">
        <v>65</v>
      </c>
      <c r="B159" s="29" t="s">
        <v>131</v>
      </c>
      <c r="C159" s="13">
        <f>SUM(C160:C208)</f>
        <v>0</v>
      </c>
      <c r="D159" s="13">
        <f>SUM(D160:D208)</f>
        <v>0</v>
      </c>
      <c r="E159" s="14">
        <f t="shared" si="6"/>
        <v>0</v>
      </c>
      <c r="F159" s="11"/>
      <c r="G159" s="11"/>
      <c r="H159" s="15">
        <f t="shared" si="7"/>
        <v>0</v>
      </c>
      <c r="I159" s="11"/>
      <c r="J159" s="11"/>
      <c r="K159" s="15">
        <f t="shared" si="8"/>
        <v>0</v>
      </c>
    </row>
    <row r="160" spans="1:11" ht="18.75" customHeight="1">
      <c r="A160" s="29">
        <v>4401</v>
      </c>
      <c r="B160" s="2" t="s">
        <v>67</v>
      </c>
      <c r="C160" s="13"/>
      <c r="D160" s="13"/>
      <c r="E160" s="14">
        <f t="shared" si="6"/>
        <v>0</v>
      </c>
      <c r="F160" s="11"/>
      <c r="G160" s="11"/>
      <c r="H160" s="15">
        <f t="shared" si="7"/>
        <v>0</v>
      </c>
      <c r="I160" s="11"/>
      <c r="J160" s="11"/>
      <c r="K160" s="15">
        <f t="shared" si="8"/>
        <v>0</v>
      </c>
    </row>
    <row r="161" spans="1:11" ht="18.75" customHeight="1">
      <c r="A161" s="29">
        <v>4402</v>
      </c>
      <c r="B161" s="2" t="s">
        <v>132</v>
      </c>
      <c r="C161" s="13"/>
      <c r="D161" s="13"/>
      <c r="E161" s="14">
        <f t="shared" si="6"/>
        <v>0</v>
      </c>
      <c r="F161" s="11"/>
      <c r="G161" s="11"/>
      <c r="H161" s="15">
        <f t="shared" si="7"/>
        <v>0</v>
      </c>
      <c r="I161" s="11"/>
      <c r="J161" s="11"/>
      <c r="K161" s="15">
        <f t="shared" si="8"/>
        <v>0</v>
      </c>
    </row>
    <row r="162" spans="1:11" ht="18.75" customHeight="1">
      <c r="A162" s="29">
        <v>4403</v>
      </c>
      <c r="B162" s="2" t="s">
        <v>69</v>
      </c>
      <c r="C162" s="13"/>
      <c r="D162" s="13"/>
      <c r="E162" s="14">
        <f t="shared" si="6"/>
        <v>0</v>
      </c>
      <c r="F162" s="11"/>
      <c r="G162" s="11"/>
      <c r="H162" s="15">
        <f t="shared" si="7"/>
        <v>0</v>
      </c>
      <c r="I162" s="11"/>
      <c r="J162" s="11"/>
      <c r="K162" s="15">
        <f t="shared" si="8"/>
        <v>0</v>
      </c>
    </row>
    <row r="163" spans="1:11" ht="18.75" customHeight="1">
      <c r="A163" s="29">
        <v>4404</v>
      </c>
      <c r="B163" s="2" t="s">
        <v>70</v>
      </c>
      <c r="C163" s="13"/>
      <c r="D163" s="13"/>
      <c r="E163" s="14">
        <f t="shared" si="6"/>
        <v>0</v>
      </c>
      <c r="F163" s="11"/>
      <c r="G163" s="11"/>
      <c r="H163" s="15">
        <f t="shared" si="7"/>
        <v>0</v>
      </c>
      <c r="I163" s="11"/>
      <c r="J163" s="11"/>
      <c r="K163" s="15">
        <f t="shared" si="8"/>
        <v>0</v>
      </c>
    </row>
    <row r="164" spans="1:11" ht="18.75" customHeight="1">
      <c r="A164" s="29">
        <v>4405</v>
      </c>
      <c r="B164" s="2" t="s">
        <v>71</v>
      </c>
      <c r="C164" s="13"/>
      <c r="D164" s="13"/>
      <c r="E164" s="14">
        <f t="shared" si="6"/>
        <v>0</v>
      </c>
      <c r="F164" s="11"/>
      <c r="G164" s="11"/>
      <c r="H164" s="15">
        <f t="shared" si="7"/>
        <v>0</v>
      </c>
      <c r="I164" s="11"/>
      <c r="J164" s="11"/>
      <c r="K164" s="15">
        <f t="shared" si="8"/>
        <v>0</v>
      </c>
    </row>
    <row r="165" spans="1:11" ht="18.75" customHeight="1">
      <c r="A165" s="29">
        <v>4406</v>
      </c>
      <c r="B165" s="2" t="s">
        <v>133</v>
      </c>
      <c r="C165" s="13"/>
      <c r="D165" s="13"/>
      <c r="E165" s="14">
        <f t="shared" si="6"/>
        <v>0</v>
      </c>
      <c r="F165" s="11"/>
      <c r="G165" s="11"/>
      <c r="H165" s="15">
        <f t="shared" si="7"/>
        <v>0</v>
      </c>
      <c r="I165" s="11"/>
      <c r="J165" s="11"/>
      <c r="K165" s="15">
        <f t="shared" si="8"/>
        <v>0</v>
      </c>
    </row>
    <row r="166" spans="1:11" ht="18.75" customHeight="1">
      <c r="A166" s="29">
        <v>4407</v>
      </c>
      <c r="B166" s="2" t="s">
        <v>73</v>
      </c>
      <c r="C166" s="13"/>
      <c r="D166" s="13"/>
      <c r="E166" s="14">
        <f t="shared" si="6"/>
        <v>0</v>
      </c>
      <c r="F166" s="11"/>
      <c r="G166" s="11"/>
      <c r="H166" s="15">
        <f t="shared" si="7"/>
        <v>0</v>
      </c>
      <c r="I166" s="11"/>
      <c r="J166" s="11"/>
      <c r="K166" s="15">
        <f t="shared" si="8"/>
        <v>0</v>
      </c>
    </row>
    <row r="167" spans="1:11" ht="18.75" customHeight="1">
      <c r="A167" s="29">
        <v>4408</v>
      </c>
      <c r="B167" s="2" t="s">
        <v>134</v>
      </c>
      <c r="C167" s="13"/>
      <c r="D167" s="13"/>
      <c r="E167" s="14">
        <f t="shared" si="6"/>
        <v>0</v>
      </c>
      <c r="F167" s="11"/>
      <c r="G167" s="11"/>
      <c r="H167" s="15">
        <f t="shared" si="7"/>
        <v>0</v>
      </c>
      <c r="I167" s="11"/>
      <c r="J167" s="11"/>
      <c r="K167" s="15">
        <f t="shared" si="8"/>
        <v>0</v>
      </c>
    </row>
    <row r="168" spans="1:11" ht="18.75" customHeight="1">
      <c r="A168" s="29">
        <v>4415</v>
      </c>
      <c r="B168" s="2" t="s">
        <v>75</v>
      </c>
      <c r="C168" s="13"/>
      <c r="D168" s="13"/>
      <c r="E168" s="14">
        <f t="shared" si="6"/>
        <v>0</v>
      </c>
      <c r="F168" s="11"/>
      <c r="G168" s="11"/>
      <c r="H168" s="15">
        <f t="shared" si="7"/>
        <v>0</v>
      </c>
      <c r="I168" s="11"/>
      <c r="J168" s="11"/>
      <c r="K168" s="15">
        <f t="shared" si="8"/>
        <v>0</v>
      </c>
    </row>
    <row r="169" spans="1:11" ht="15.75">
      <c r="A169" s="29">
        <v>4416</v>
      </c>
      <c r="B169" s="28" t="s">
        <v>135</v>
      </c>
      <c r="C169" s="13"/>
      <c r="D169" s="13"/>
      <c r="E169" s="14">
        <f t="shared" si="6"/>
        <v>0</v>
      </c>
      <c r="F169" s="11"/>
      <c r="G169" s="11"/>
      <c r="H169" s="15">
        <f t="shared" si="7"/>
        <v>0</v>
      </c>
      <c r="I169" s="11"/>
      <c r="J169" s="11"/>
      <c r="K169" s="15">
        <f t="shared" si="8"/>
        <v>0</v>
      </c>
    </row>
    <row r="170" spans="1:11" ht="18.75" customHeight="1">
      <c r="A170" s="29">
        <v>4425</v>
      </c>
      <c r="B170" s="2" t="s">
        <v>136</v>
      </c>
      <c r="C170" s="13"/>
      <c r="D170" s="13"/>
      <c r="E170" s="14">
        <f t="shared" si="6"/>
        <v>0</v>
      </c>
      <c r="F170" s="11"/>
      <c r="G170" s="11"/>
      <c r="H170" s="15">
        <f t="shared" si="7"/>
        <v>0</v>
      </c>
      <c r="I170" s="11"/>
      <c r="J170" s="11"/>
      <c r="K170" s="15">
        <f t="shared" si="8"/>
        <v>0</v>
      </c>
    </row>
    <row r="171" spans="1:11" ht="18.75" customHeight="1">
      <c r="A171" s="29">
        <v>4435</v>
      </c>
      <c r="B171" s="2" t="s">
        <v>137</v>
      </c>
      <c r="C171" s="13"/>
      <c r="D171" s="13"/>
      <c r="E171" s="14">
        <f t="shared" si="6"/>
        <v>0</v>
      </c>
      <c r="F171" s="11"/>
      <c r="G171" s="11"/>
      <c r="H171" s="15">
        <f t="shared" si="7"/>
        <v>0</v>
      </c>
      <c r="I171" s="11"/>
      <c r="J171" s="11"/>
      <c r="K171" s="15">
        <f t="shared" si="8"/>
        <v>0</v>
      </c>
    </row>
    <row r="172" spans="1:11" ht="18.75" customHeight="1">
      <c r="A172" s="29">
        <v>4515</v>
      </c>
      <c r="B172" s="2" t="s">
        <v>82</v>
      </c>
      <c r="C172" s="13"/>
      <c r="D172" s="13"/>
      <c r="E172" s="14">
        <f t="shared" si="6"/>
        <v>0</v>
      </c>
      <c r="F172" s="11"/>
      <c r="G172" s="11"/>
      <c r="H172" s="15">
        <f t="shared" si="7"/>
        <v>0</v>
      </c>
      <c r="I172" s="11"/>
      <c r="J172" s="11"/>
      <c r="K172" s="15">
        <f t="shared" si="8"/>
        <v>0</v>
      </c>
    </row>
    <row r="173" spans="1:11" ht="18.75" customHeight="1">
      <c r="A173" s="29">
        <v>4551</v>
      </c>
      <c r="B173" s="2" t="s">
        <v>138</v>
      </c>
      <c r="C173" s="13"/>
      <c r="D173" s="13"/>
      <c r="E173" s="14">
        <f t="shared" si="6"/>
        <v>0</v>
      </c>
      <c r="F173" s="11"/>
      <c r="G173" s="11"/>
      <c r="H173" s="15">
        <f t="shared" si="7"/>
        <v>0</v>
      </c>
      <c r="I173" s="11"/>
      <c r="J173" s="11"/>
      <c r="K173" s="15">
        <f t="shared" si="8"/>
        <v>0</v>
      </c>
    </row>
    <row r="174" spans="1:11" ht="18.75" customHeight="1">
      <c r="A174" s="29">
        <v>4552</v>
      </c>
      <c r="B174" s="2" t="s">
        <v>84</v>
      </c>
      <c r="C174" s="13"/>
      <c r="D174" s="13"/>
      <c r="E174" s="14">
        <f t="shared" si="6"/>
        <v>0</v>
      </c>
      <c r="F174" s="11"/>
      <c r="G174" s="11"/>
      <c r="H174" s="15">
        <f t="shared" si="7"/>
        <v>0</v>
      </c>
      <c r="I174" s="11"/>
      <c r="J174" s="11"/>
      <c r="K174" s="15">
        <f t="shared" si="8"/>
        <v>0</v>
      </c>
    </row>
    <row r="175" spans="1:11" ht="18.75" customHeight="1">
      <c r="A175" s="29">
        <v>4575</v>
      </c>
      <c r="B175" s="2" t="s">
        <v>85</v>
      </c>
      <c r="C175" s="13"/>
      <c r="D175" s="13"/>
      <c r="E175" s="14">
        <f t="shared" si="6"/>
        <v>0</v>
      </c>
      <c r="F175" s="11"/>
      <c r="G175" s="11"/>
      <c r="H175" s="15">
        <f t="shared" si="7"/>
        <v>0</v>
      </c>
      <c r="I175" s="11"/>
      <c r="J175" s="11"/>
      <c r="K175" s="15">
        <f t="shared" si="8"/>
        <v>0</v>
      </c>
    </row>
    <row r="176" spans="1:11" ht="18.75" customHeight="1">
      <c r="A176" s="29">
        <v>4700</v>
      </c>
      <c r="B176" s="2" t="s">
        <v>139</v>
      </c>
      <c r="C176" s="13"/>
      <c r="D176" s="13"/>
      <c r="E176" s="14">
        <f t="shared" si="6"/>
        <v>0</v>
      </c>
      <c r="F176" s="11"/>
      <c r="G176" s="11"/>
      <c r="H176" s="15">
        <f t="shared" si="7"/>
        <v>0</v>
      </c>
      <c r="I176" s="11"/>
      <c r="J176" s="11"/>
      <c r="K176" s="15">
        <f t="shared" si="8"/>
        <v>0</v>
      </c>
    </row>
    <row r="177" spans="1:11" ht="18.75" customHeight="1">
      <c r="A177" s="29">
        <v>4701</v>
      </c>
      <c r="B177" s="2" t="s">
        <v>140</v>
      </c>
      <c r="C177" s="13"/>
      <c r="D177" s="13"/>
      <c r="E177" s="14">
        <f t="shared" si="6"/>
        <v>0</v>
      </c>
      <c r="F177" s="11"/>
      <c r="G177" s="11"/>
      <c r="H177" s="15">
        <f t="shared" si="7"/>
        <v>0</v>
      </c>
      <c r="I177" s="11"/>
      <c r="J177" s="11"/>
      <c r="K177" s="15">
        <f t="shared" si="8"/>
        <v>0</v>
      </c>
    </row>
    <row r="178" spans="1:11" ht="18.75" customHeight="1">
      <c r="A178" s="29">
        <v>4702</v>
      </c>
      <c r="B178" s="2" t="s">
        <v>141</v>
      </c>
      <c r="C178" s="13"/>
      <c r="D178" s="13"/>
      <c r="E178" s="14">
        <f t="shared" si="6"/>
        <v>0</v>
      </c>
      <c r="F178" s="11"/>
      <c r="G178" s="11"/>
      <c r="H178" s="15">
        <f t="shared" si="7"/>
        <v>0</v>
      </c>
      <c r="I178" s="11"/>
      <c r="J178" s="11"/>
      <c r="K178" s="15">
        <f t="shared" si="8"/>
        <v>0</v>
      </c>
    </row>
    <row r="179" spans="1:11" ht="18.75" customHeight="1">
      <c r="A179" s="29">
        <v>4705</v>
      </c>
      <c r="B179" s="2" t="s">
        <v>86</v>
      </c>
      <c r="C179" s="13"/>
      <c r="D179" s="13"/>
      <c r="E179" s="14">
        <f t="shared" si="6"/>
        <v>0</v>
      </c>
      <c r="F179" s="11"/>
      <c r="G179" s="11"/>
      <c r="H179" s="15">
        <f t="shared" si="7"/>
        <v>0</v>
      </c>
      <c r="I179" s="11"/>
      <c r="J179" s="11"/>
      <c r="K179" s="15">
        <f t="shared" si="8"/>
        <v>0</v>
      </c>
    </row>
    <row r="180" spans="1:11" ht="18.75" customHeight="1">
      <c r="A180" s="29">
        <v>4711</v>
      </c>
      <c r="B180" s="2" t="s">
        <v>87</v>
      </c>
      <c r="C180" s="13"/>
      <c r="D180" s="13"/>
      <c r="E180" s="14">
        <f t="shared" si="6"/>
        <v>0</v>
      </c>
      <c r="F180" s="11"/>
      <c r="G180" s="11"/>
      <c r="H180" s="15">
        <f t="shared" si="7"/>
        <v>0</v>
      </c>
      <c r="I180" s="11"/>
      <c r="J180" s="11"/>
      <c r="K180" s="15">
        <f t="shared" si="8"/>
        <v>0</v>
      </c>
    </row>
    <row r="181" spans="1:11" ht="18.75" customHeight="1">
      <c r="A181" s="29">
        <v>4801</v>
      </c>
      <c r="B181" s="2" t="s">
        <v>142</v>
      </c>
      <c r="C181" s="13"/>
      <c r="D181" s="13"/>
      <c r="E181" s="14">
        <f t="shared" si="6"/>
        <v>0</v>
      </c>
      <c r="F181" s="11"/>
      <c r="G181" s="11"/>
      <c r="H181" s="15">
        <f t="shared" si="7"/>
        <v>0</v>
      </c>
      <c r="I181" s="11"/>
      <c r="J181" s="11"/>
      <c r="K181" s="15">
        <f t="shared" si="8"/>
        <v>0</v>
      </c>
    </row>
    <row r="182" spans="1:11" ht="18.75" customHeight="1">
      <c r="A182" s="29">
        <v>4810</v>
      </c>
      <c r="B182" s="2" t="s">
        <v>91</v>
      </c>
      <c r="C182" s="13"/>
      <c r="D182" s="13"/>
      <c r="E182" s="14">
        <f t="shared" si="6"/>
        <v>0</v>
      </c>
      <c r="F182" s="11"/>
      <c r="G182" s="11"/>
      <c r="H182" s="15">
        <f t="shared" si="7"/>
        <v>0</v>
      </c>
      <c r="I182" s="11"/>
      <c r="J182" s="11"/>
      <c r="K182" s="15">
        <f t="shared" si="8"/>
        <v>0</v>
      </c>
    </row>
    <row r="183" spans="1:11" ht="18.75" customHeight="1">
      <c r="A183" s="29">
        <v>4851</v>
      </c>
      <c r="B183" s="2" t="s">
        <v>92</v>
      </c>
      <c r="C183" s="13"/>
      <c r="D183" s="13"/>
      <c r="E183" s="14">
        <f t="shared" si="6"/>
        <v>0</v>
      </c>
      <c r="F183" s="11"/>
      <c r="G183" s="11"/>
      <c r="H183" s="15">
        <f t="shared" si="7"/>
        <v>0</v>
      </c>
      <c r="I183" s="11"/>
      <c r="J183" s="11"/>
      <c r="K183" s="15">
        <f t="shared" si="8"/>
        <v>0</v>
      </c>
    </row>
    <row r="184" spans="1:11" ht="18.75" customHeight="1">
      <c r="A184" s="29">
        <v>4852</v>
      </c>
      <c r="B184" s="2" t="s">
        <v>93</v>
      </c>
      <c r="C184" s="13"/>
      <c r="D184" s="13"/>
      <c r="E184" s="14">
        <f t="shared" si="6"/>
        <v>0</v>
      </c>
      <c r="F184" s="11"/>
      <c r="G184" s="11"/>
      <c r="H184" s="15">
        <f t="shared" si="7"/>
        <v>0</v>
      </c>
      <c r="I184" s="11"/>
      <c r="J184" s="11"/>
      <c r="K184" s="15">
        <f t="shared" si="8"/>
        <v>0</v>
      </c>
    </row>
    <row r="185" spans="1:11" ht="18.75" customHeight="1">
      <c r="A185" s="29">
        <v>4853</v>
      </c>
      <c r="B185" s="2" t="s">
        <v>143</v>
      </c>
      <c r="C185" s="13"/>
      <c r="D185" s="13"/>
      <c r="E185" s="14">
        <f t="shared" si="6"/>
        <v>0</v>
      </c>
      <c r="F185" s="11"/>
      <c r="G185" s="11"/>
      <c r="H185" s="15">
        <f t="shared" si="7"/>
        <v>0</v>
      </c>
      <c r="I185" s="11"/>
      <c r="J185" s="11"/>
      <c r="K185" s="15">
        <f t="shared" si="8"/>
        <v>0</v>
      </c>
    </row>
    <row r="186" spans="1:11" ht="18.75" customHeight="1">
      <c r="A186" s="29">
        <v>4854</v>
      </c>
      <c r="B186" s="2" t="s">
        <v>144</v>
      </c>
      <c r="C186" s="13"/>
      <c r="D186" s="13"/>
      <c r="E186" s="14">
        <f t="shared" si="6"/>
        <v>0</v>
      </c>
      <c r="F186" s="11"/>
      <c r="G186" s="11"/>
      <c r="H186" s="15">
        <f t="shared" si="7"/>
        <v>0</v>
      </c>
      <c r="I186" s="11"/>
      <c r="J186" s="11"/>
      <c r="K186" s="15">
        <f t="shared" si="8"/>
        <v>0</v>
      </c>
    </row>
    <row r="187" spans="1:11" ht="18.75" customHeight="1">
      <c r="A187" s="29">
        <v>4855</v>
      </c>
      <c r="B187" s="2" t="s">
        <v>145</v>
      </c>
      <c r="C187" s="13"/>
      <c r="D187" s="13"/>
      <c r="E187" s="14">
        <f t="shared" si="6"/>
        <v>0</v>
      </c>
      <c r="F187" s="11"/>
      <c r="G187" s="11"/>
      <c r="H187" s="15">
        <f t="shared" si="7"/>
        <v>0</v>
      </c>
      <c r="I187" s="11"/>
      <c r="J187" s="11"/>
      <c r="K187" s="15">
        <f t="shared" si="8"/>
        <v>0</v>
      </c>
    </row>
    <row r="188" spans="1:11" ht="18.75" customHeight="1">
      <c r="A188" s="29">
        <v>4856</v>
      </c>
      <c r="B188" s="2" t="s">
        <v>146</v>
      </c>
      <c r="C188" s="13"/>
      <c r="D188" s="13"/>
      <c r="E188" s="14">
        <f t="shared" si="6"/>
        <v>0</v>
      </c>
      <c r="F188" s="11"/>
      <c r="G188" s="11"/>
      <c r="H188" s="15">
        <f t="shared" si="7"/>
        <v>0</v>
      </c>
      <c r="I188" s="11"/>
      <c r="J188" s="11"/>
      <c r="K188" s="15">
        <f t="shared" si="8"/>
        <v>0</v>
      </c>
    </row>
    <row r="189" spans="1:11" ht="18.75" customHeight="1">
      <c r="A189" s="29">
        <v>4857</v>
      </c>
      <c r="B189" s="2" t="s">
        <v>147</v>
      </c>
      <c r="C189" s="13"/>
      <c r="D189" s="13"/>
      <c r="E189" s="14">
        <f t="shared" si="6"/>
        <v>0</v>
      </c>
      <c r="F189" s="11"/>
      <c r="G189" s="11"/>
      <c r="H189" s="15">
        <f t="shared" si="7"/>
        <v>0</v>
      </c>
      <c r="I189" s="11"/>
      <c r="J189" s="11"/>
      <c r="K189" s="15">
        <f t="shared" si="8"/>
        <v>0</v>
      </c>
    </row>
    <row r="190" spans="1:11" ht="18.75" customHeight="1">
      <c r="A190" s="29">
        <v>4858</v>
      </c>
      <c r="B190" s="2" t="s">
        <v>148</v>
      </c>
      <c r="C190" s="13"/>
      <c r="D190" s="13"/>
      <c r="E190" s="14">
        <f t="shared" si="6"/>
        <v>0</v>
      </c>
      <c r="F190" s="11"/>
      <c r="G190" s="11"/>
      <c r="H190" s="15">
        <f t="shared" si="7"/>
        <v>0</v>
      </c>
      <c r="I190" s="11"/>
      <c r="J190" s="11"/>
      <c r="K190" s="15">
        <f t="shared" si="8"/>
        <v>0</v>
      </c>
    </row>
    <row r="191" spans="1:11" ht="18.75" customHeight="1">
      <c r="A191" s="29">
        <v>4859</v>
      </c>
      <c r="B191" s="2" t="s">
        <v>149</v>
      </c>
      <c r="C191" s="13"/>
      <c r="D191" s="13"/>
      <c r="E191" s="14">
        <f t="shared" si="6"/>
        <v>0</v>
      </c>
      <c r="F191" s="11"/>
      <c r="G191" s="11"/>
      <c r="H191" s="15">
        <f t="shared" si="7"/>
        <v>0</v>
      </c>
      <c r="I191" s="11"/>
      <c r="J191" s="11"/>
      <c r="K191" s="15">
        <f t="shared" si="8"/>
        <v>0</v>
      </c>
    </row>
    <row r="192" spans="1:11" ht="18.75" customHeight="1">
      <c r="A192" s="29">
        <v>4860</v>
      </c>
      <c r="B192" s="2" t="s">
        <v>150</v>
      </c>
      <c r="C192" s="13"/>
      <c r="D192" s="13"/>
      <c r="E192" s="14">
        <f t="shared" si="6"/>
        <v>0</v>
      </c>
      <c r="F192" s="11"/>
      <c r="G192" s="11"/>
      <c r="H192" s="15">
        <f t="shared" si="7"/>
        <v>0</v>
      </c>
      <c r="I192" s="11"/>
      <c r="J192" s="11"/>
      <c r="K192" s="15">
        <f t="shared" si="8"/>
        <v>0</v>
      </c>
    </row>
    <row r="193" spans="1:11" ht="18.75" customHeight="1">
      <c r="A193" s="29">
        <v>4875</v>
      </c>
      <c r="B193" s="2" t="s">
        <v>95</v>
      </c>
      <c r="C193" s="13"/>
      <c r="D193" s="13"/>
      <c r="E193" s="14">
        <f t="shared" si="6"/>
        <v>0</v>
      </c>
      <c r="F193" s="11"/>
      <c r="G193" s="11"/>
      <c r="H193" s="15">
        <f t="shared" si="7"/>
        <v>0</v>
      </c>
      <c r="I193" s="11"/>
      <c r="J193" s="11"/>
      <c r="K193" s="15">
        <f t="shared" si="8"/>
        <v>0</v>
      </c>
    </row>
    <row r="194" spans="1:11" ht="18.75" customHeight="1">
      <c r="A194" s="29">
        <v>4885</v>
      </c>
      <c r="B194" s="2" t="s">
        <v>151</v>
      </c>
      <c r="C194" s="13"/>
      <c r="D194" s="13"/>
      <c r="E194" s="14">
        <f t="shared" si="6"/>
        <v>0</v>
      </c>
      <c r="F194" s="11"/>
      <c r="G194" s="11"/>
      <c r="H194" s="15">
        <f t="shared" si="7"/>
        <v>0</v>
      </c>
      <c r="I194" s="11"/>
      <c r="J194" s="11"/>
      <c r="K194" s="15">
        <f t="shared" si="8"/>
        <v>0</v>
      </c>
    </row>
    <row r="195" spans="1:11" ht="18.75" customHeight="1">
      <c r="A195" s="29">
        <v>5051</v>
      </c>
      <c r="B195" s="2" t="s">
        <v>97</v>
      </c>
      <c r="C195" s="13"/>
      <c r="D195" s="13"/>
      <c r="E195" s="14">
        <f t="shared" si="6"/>
        <v>0</v>
      </c>
      <c r="F195" s="11"/>
      <c r="G195" s="11"/>
      <c r="H195" s="15">
        <f t="shared" si="7"/>
        <v>0</v>
      </c>
      <c r="I195" s="11"/>
      <c r="J195" s="11"/>
      <c r="K195" s="15">
        <f t="shared" si="8"/>
        <v>0</v>
      </c>
    </row>
    <row r="196" spans="1:11" ht="18.75" customHeight="1">
      <c r="A196" s="29">
        <v>5052</v>
      </c>
      <c r="B196" s="2" t="s">
        <v>98</v>
      </c>
      <c r="C196" s="13"/>
      <c r="D196" s="13"/>
      <c r="E196" s="14">
        <f t="shared" si="6"/>
        <v>0</v>
      </c>
      <c r="F196" s="11"/>
      <c r="G196" s="11"/>
      <c r="H196" s="15">
        <f t="shared" si="7"/>
        <v>0</v>
      </c>
      <c r="I196" s="11"/>
      <c r="J196" s="11"/>
      <c r="K196" s="15">
        <f t="shared" si="8"/>
        <v>0</v>
      </c>
    </row>
    <row r="197" spans="1:11" ht="18.75" customHeight="1">
      <c r="A197" s="29">
        <v>5053</v>
      </c>
      <c r="B197" s="2" t="s">
        <v>99</v>
      </c>
      <c r="C197" s="13"/>
      <c r="D197" s="13"/>
      <c r="E197" s="14">
        <f t="shared" si="6"/>
        <v>0</v>
      </c>
      <c r="F197" s="11"/>
      <c r="G197" s="11"/>
      <c r="H197" s="15">
        <f t="shared" si="7"/>
        <v>0</v>
      </c>
      <c r="I197" s="11"/>
      <c r="J197" s="11"/>
      <c r="K197" s="15">
        <f t="shared" si="8"/>
        <v>0</v>
      </c>
    </row>
    <row r="198" spans="1:11" ht="18.75" customHeight="1">
      <c r="A198" s="29">
        <v>5054</v>
      </c>
      <c r="B198" s="2" t="s">
        <v>100</v>
      </c>
      <c r="C198" s="13"/>
      <c r="D198" s="13"/>
      <c r="E198" s="14">
        <f t="shared" si="6"/>
        <v>0</v>
      </c>
      <c r="F198" s="11"/>
      <c r="G198" s="11"/>
      <c r="H198" s="15">
        <f t="shared" si="7"/>
        <v>0</v>
      </c>
      <c r="I198" s="11"/>
      <c r="J198" s="11"/>
      <c r="K198" s="15">
        <f t="shared" si="8"/>
        <v>0</v>
      </c>
    </row>
    <row r="199" spans="1:11" ht="18.75" customHeight="1">
      <c r="A199" s="29">
        <v>5055</v>
      </c>
      <c r="B199" s="2" t="s">
        <v>101</v>
      </c>
      <c r="C199" s="13"/>
      <c r="D199" s="13"/>
      <c r="E199" s="14">
        <f aca="true" t="shared" si="9" ref="E199:E209">SUM(C199+D199)</f>
        <v>0</v>
      </c>
      <c r="F199" s="11"/>
      <c r="G199" s="11"/>
      <c r="H199" s="15">
        <f aca="true" t="shared" si="10" ref="H199:H210">F199+G199</f>
        <v>0</v>
      </c>
      <c r="I199" s="11"/>
      <c r="J199" s="11"/>
      <c r="K199" s="15">
        <f t="shared" si="8"/>
        <v>0</v>
      </c>
    </row>
    <row r="200" spans="1:11" ht="18.75" customHeight="1">
      <c r="A200" s="29">
        <v>5056</v>
      </c>
      <c r="B200" s="2" t="s">
        <v>102</v>
      </c>
      <c r="C200" s="13"/>
      <c r="D200" s="13"/>
      <c r="E200" s="14">
        <f t="shared" si="9"/>
        <v>0</v>
      </c>
      <c r="F200" s="11"/>
      <c r="G200" s="11"/>
      <c r="H200" s="15">
        <f t="shared" si="10"/>
        <v>0</v>
      </c>
      <c r="I200" s="11"/>
      <c r="J200" s="11"/>
      <c r="K200" s="15">
        <f t="shared" si="8"/>
        <v>0</v>
      </c>
    </row>
    <row r="201" spans="1:11" ht="18.75" customHeight="1">
      <c r="A201" s="29">
        <v>5075</v>
      </c>
      <c r="B201" s="2" t="s">
        <v>103</v>
      </c>
      <c r="C201" s="13"/>
      <c r="D201" s="13"/>
      <c r="E201" s="14">
        <f t="shared" si="9"/>
        <v>0</v>
      </c>
      <c r="F201" s="11"/>
      <c r="G201" s="11"/>
      <c r="H201" s="15">
        <f t="shared" si="10"/>
        <v>0</v>
      </c>
      <c r="I201" s="11"/>
      <c r="J201" s="11"/>
      <c r="K201" s="15">
        <f aca="true" t="shared" si="11" ref="K201:K210">I201+J201</f>
        <v>0</v>
      </c>
    </row>
    <row r="202" spans="1:11" ht="18.75" customHeight="1">
      <c r="A202" s="29">
        <v>5425</v>
      </c>
      <c r="B202" s="2" t="s">
        <v>161</v>
      </c>
      <c r="C202" s="13"/>
      <c r="D202" s="13"/>
      <c r="E202" s="14">
        <f t="shared" si="9"/>
        <v>0</v>
      </c>
      <c r="F202" s="11"/>
      <c r="G202" s="11"/>
      <c r="H202" s="15">
        <f t="shared" si="10"/>
        <v>0</v>
      </c>
      <c r="I202" s="11"/>
      <c r="J202" s="11"/>
      <c r="K202" s="15">
        <f t="shared" si="11"/>
        <v>0</v>
      </c>
    </row>
    <row r="203" spans="1:11" ht="18.75" customHeight="1">
      <c r="A203" s="29">
        <v>5452</v>
      </c>
      <c r="B203" s="2" t="s">
        <v>106</v>
      </c>
      <c r="C203" s="13"/>
      <c r="D203" s="13"/>
      <c r="E203" s="14">
        <f t="shared" si="9"/>
        <v>0</v>
      </c>
      <c r="F203" s="11"/>
      <c r="G203" s="11"/>
      <c r="H203" s="15">
        <f t="shared" si="10"/>
        <v>0</v>
      </c>
      <c r="I203" s="11"/>
      <c r="J203" s="11"/>
      <c r="K203" s="15">
        <f t="shared" si="11"/>
        <v>0</v>
      </c>
    </row>
    <row r="204" spans="1:11" ht="18.75" customHeight="1">
      <c r="A204" s="29">
        <v>5453</v>
      </c>
      <c r="B204" s="2" t="s">
        <v>162</v>
      </c>
      <c r="C204" s="13"/>
      <c r="D204" s="13"/>
      <c r="E204" s="14">
        <f t="shared" si="9"/>
        <v>0</v>
      </c>
      <c r="F204" s="11"/>
      <c r="G204" s="11"/>
      <c r="H204" s="15">
        <f t="shared" si="10"/>
        <v>0</v>
      </c>
      <c r="I204" s="11"/>
      <c r="J204" s="11"/>
      <c r="K204" s="15">
        <f t="shared" si="11"/>
        <v>0</v>
      </c>
    </row>
    <row r="205" spans="1:11" ht="18.75" customHeight="1">
      <c r="A205" s="29">
        <v>5455</v>
      </c>
      <c r="B205" s="2" t="s">
        <v>152</v>
      </c>
      <c r="C205" s="13"/>
      <c r="D205" s="13"/>
      <c r="E205" s="14">
        <f t="shared" si="9"/>
        <v>0</v>
      </c>
      <c r="F205" s="11"/>
      <c r="G205" s="11"/>
      <c r="H205" s="15">
        <f t="shared" si="10"/>
        <v>0</v>
      </c>
      <c r="I205" s="11"/>
      <c r="J205" s="11"/>
      <c r="K205" s="15">
        <f t="shared" si="11"/>
        <v>0</v>
      </c>
    </row>
    <row r="206" spans="1:11" ht="18.75" customHeight="1">
      <c r="A206" s="29">
        <v>5465</v>
      </c>
      <c r="B206" s="2" t="s">
        <v>110</v>
      </c>
      <c r="C206" s="13"/>
      <c r="D206" s="13"/>
      <c r="E206" s="14">
        <f t="shared" si="9"/>
        <v>0</v>
      </c>
      <c r="F206" s="11"/>
      <c r="G206" s="11"/>
      <c r="H206" s="15">
        <f t="shared" si="10"/>
        <v>0</v>
      </c>
      <c r="I206" s="11"/>
      <c r="J206" s="11"/>
      <c r="K206" s="15">
        <f t="shared" si="11"/>
        <v>0</v>
      </c>
    </row>
    <row r="207" spans="1:11" ht="31.5">
      <c r="A207" s="29">
        <v>5466</v>
      </c>
      <c r="B207" s="28" t="s">
        <v>163</v>
      </c>
      <c r="C207" s="13"/>
      <c r="D207" s="13"/>
      <c r="E207" s="14">
        <f t="shared" si="9"/>
        <v>0</v>
      </c>
      <c r="F207" s="11"/>
      <c r="G207" s="11"/>
      <c r="H207" s="15">
        <f t="shared" si="10"/>
        <v>0</v>
      </c>
      <c r="I207" s="11"/>
      <c r="J207" s="11"/>
      <c r="K207" s="15">
        <f t="shared" si="11"/>
        <v>0</v>
      </c>
    </row>
    <row r="208" spans="1:11" ht="18.75" customHeight="1">
      <c r="A208" s="29">
        <v>5475</v>
      </c>
      <c r="B208" s="2" t="s">
        <v>153</v>
      </c>
      <c r="C208" s="13"/>
      <c r="D208" s="13"/>
      <c r="E208" s="14">
        <f t="shared" si="9"/>
        <v>0</v>
      </c>
      <c r="F208" s="11"/>
      <c r="G208" s="11"/>
      <c r="H208" s="15">
        <f t="shared" si="10"/>
        <v>0</v>
      </c>
      <c r="I208" s="11"/>
      <c r="J208" s="11"/>
      <c r="K208" s="15">
        <f t="shared" si="11"/>
        <v>0</v>
      </c>
    </row>
    <row r="209" spans="1:11" ht="15.75">
      <c r="A209" s="29" t="s">
        <v>159</v>
      </c>
      <c r="B209" s="29"/>
      <c r="C209" s="13">
        <f>C139+C146+C159</f>
        <v>0</v>
      </c>
      <c r="D209" s="13">
        <f>D139+D146+D159</f>
        <v>0</v>
      </c>
      <c r="E209" s="14">
        <f t="shared" si="9"/>
        <v>0</v>
      </c>
      <c r="F209" s="30">
        <f>SUM(F139+F146+F159)</f>
        <v>0</v>
      </c>
      <c r="G209" s="30">
        <f>SUM(G139+G146+G159)</f>
        <v>0</v>
      </c>
      <c r="H209" s="15">
        <f t="shared" si="10"/>
        <v>0</v>
      </c>
      <c r="I209" s="15">
        <f>G209+H209</f>
        <v>0</v>
      </c>
      <c r="J209" s="15">
        <f>H209+I209</f>
        <v>0</v>
      </c>
      <c r="K209" s="15">
        <f t="shared" si="11"/>
        <v>0</v>
      </c>
    </row>
    <row r="210" spans="1:11" ht="15.75">
      <c r="A210" s="29" t="s">
        <v>160</v>
      </c>
      <c r="B210" s="29"/>
      <c r="C210" s="31">
        <f>SUM(C137+C209)</f>
        <v>5800</v>
      </c>
      <c r="D210" s="31">
        <f>SUM(D137+D209)</f>
        <v>15374</v>
      </c>
      <c r="E210" s="31">
        <f>SUM(E137+E209)</f>
        <v>21174</v>
      </c>
      <c r="F210" s="30">
        <f>SUM(F137+F209)</f>
        <v>72.80000000000001</v>
      </c>
      <c r="G210" s="30">
        <f>SUM(G137+G209)</f>
        <v>48.53999999999999</v>
      </c>
      <c r="H210" s="15">
        <f t="shared" si="10"/>
        <v>121.34</v>
      </c>
      <c r="I210" s="30">
        <f>SUM(I137+I209)</f>
        <v>202.26000000000002</v>
      </c>
      <c r="J210" s="30">
        <f>SUM(J137+J209)</f>
        <v>134.85000000000002</v>
      </c>
      <c r="K210" s="15">
        <f t="shared" si="11"/>
        <v>337.11</v>
      </c>
    </row>
    <row r="211" spans="3:11" ht="15.75">
      <c r="C211" s="32"/>
      <c r="D211" s="32"/>
      <c r="E211" s="32"/>
      <c r="F211" s="33"/>
      <c r="G211" s="33"/>
      <c r="H211" s="33"/>
      <c r="I211" s="33"/>
      <c r="J211" s="33"/>
      <c r="K211" s="33"/>
    </row>
    <row r="212" spans="3:11" ht="15.75">
      <c r="C212" s="32"/>
      <c r="D212" s="32"/>
      <c r="E212" s="32"/>
      <c r="F212" s="33"/>
      <c r="G212" s="33"/>
      <c r="H212" s="33"/>
      <c r="I212" s="33"/>
      <c r="J212" s="33"/>
      <c r="K212" s="33"/>
    </row>
    <row r="213" spans="3:11" ht="15.75">
      <c r="C213" s="32"/>
      <c r="D213" s="32"/>
      <c r="E213" s="32"/>
      <c r="F213" s="33"/>
      <c r="G213" s="33"/>
      <c r="H213" s="33"/>
      <c r="I213" s="33"/>
      <c r="J213" s="33"/>
      <c r="K213" s="33"/>
    </row>
    <row r="214" spans="3:11" ht="15.75">
      <c r="C214" s="32"/>
      <c r="D214" s="32"/>
      <c r="E214" s="32"/>
      <c r="F214" s="33"/>
      <c r="G214" s="33"/>
      <c r="H214" s="33"/>
      <c r="I214" s="33"/>
      <c r="J214" s="33"/>
      <c r="K214" s="33"/>
    </row>
    <row r="215" spans="3:11" ht="15.75">
      <c r="C215" s="32"/>
      <c r="D215" s="32"/>
      <c r="E215" s="32"/>
      <c r="F215" s="33"/>
      <c r="G215" s="33"/>
      <c r="H215" s="33"/>
      <c r="I215" s="33"/>
      <c r="J215" s="33"/>
      <c r="K215" s="33"/>
    </row>
    <row r="216" spans="3:11" ht="15.75">
      <c r="C216" s="32"/>
      <c r="D216" s="32"/>
      <c r="E216" s="32"/>
      <c r="F216" s="33"/>
      <c r="G216" s="33"/>
      <c r="H216" s="33"/>
      <c r="I216" s="33"/>
      <c r="J216" s="33"/>
      <c r="K216" s="33"/>
    </row>
    <row r="217" spans="3:11" ht="15.75">
      <c r="C217" s="32"/>
      <c r="D217" s="32"/>
      <c r="E217" s="32"/>
      <c r="F217" s="33"/>
      <c r="G217" s="33"/>
      <c r="H217" s="33"/>
      <c r="I217" s="33"/>
      <c r="J217" s="33"/>
      <c r="K217" s="33"/>
    </row>
    <row r="218" spans="3:11" ht="15.75">
      <c r="C218" s="32"/>
      <c r="D218" s="32"/>
      <c r="E218" s="32"/>
      <c r="F218" s="33"/>
      <c r="G218" s="33"/>
      <c r="H218" s="33"/>
      <c r="I218" s="33"/>
      <c r="J218" s="33"/>
      <c r="K218" s="33"/>
    </row>
    <row r="219" spans="6:11" ht="15.75">
      <c r="F219" s="34"/>
      <c r="G219" s="34"/>
      <c r="H219" s="34"/>
      <c r="I219" s="34"/>
      <c r="J219" s="34"/>
      <c r="K219" s="34"/>
    </row>
    <row r="220" spans="6:11" ht="15.75">
      <c r="F220" s="34"/>
      <c r="G220" s="34"/>
      <c r="H220" s="34"/>
      <c r="I220" s="34"/>
      <c r="J220" s="34"/>
      <c r="K220" s="34"/>
    </row>
    <row r="221" spans="6:11" ht="15.75">
      <c r="F221" s="34"/>
      <c r="G221" s="34"/>
      <c r="H221" s="34"/>
      <c r="I221" s="34"/>
      <c r="J221" s="34"/>
      <c r="K221" s="34"/>
    </row>
    <row r="222" spans="6:11" ht="15.75">
      <c r="F222" s="34"/>
      <c r="G222" s="34"/>
      <c r="H222" s="34"/>
      <c r="I222" s="34"/>
      <c r="J222" s="34"/>
      <c r="K222" s="34"/>
    </row>
    <row r="223" spans="6:11" ht="15.75">
      <c r="F223" s="34"/>
      <c r="G223" s="34"/>
      <c r="H223" s="34"/>
      <c r="I223" s="34"/>
      <c r="J223" s="34"/>
      <c r="K223" s="34"/>
    </row>
    <row r="224" spans="6:11" ht="15.75">
      <c r="F224" s="34"/>
      <c r="G224" s="34"/>
      <c r="H224" s="34"/>
      <c r="I224" s="34"/>
      <c r="J224" s="34"/>
      <c r="K224" s="34"/>
    </row>
  </sheetData>
  <sheetProtection/>
  <mergeCells count="8">
    <mergeCell ref="C3:C4"/>
    <mergeCell ref="D3:D4"/>
    <mergeCell ref="E3:E4"/>
    <mergeCell ref="F3:H3"/>
    <mergeCell ref="I3:K3"/>
    <mergeCell ref="A1:K1"/>
    <mergeCell ref="C2:E2"/>
    <mergeCell ref="F2:K2"/>
  </mergeCells>
  <printOptions horizontalCentered="1"/>
  <pageMargins left="0.95" right="0.74" top="0.45" bottom="1.34" header="0.46" footer="1.02"/>
  <pageSetup firstPageNumber="130" useFirstPageNumber="1" horizontalDpi="600" verticalDpi="600" orientation="landscape" paperSize="9" scale="90" r:id="rId1"/>
  <headerFooter>
    <oddHeader>&amp;L&amp;"-,Bold"&amp;12Name of State : Sikkim&amp;C&amp;"-,Bold"&amp;12Total No. of State Govt. Employees  &amp;&amp;  Expenditure As on 31st March 2008 
(From 2007-08 to 2012-13)&amp;R&amp;"-,Bold"&amp;12Statement - 5
Rs in Crore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view="pageLayout" workbookViewId="0" topLeftCell="A1">
      <selection activeCell="A1" sqref="A1:IV16384"/>
    </sheetView>
  </sheetViews>
  <sheetFormatPr defaultColWidth="10.140625" defaultRowHeight="12.75"/>
  <cols>
    <col min="1" max="1" width="6.421875" style="1" customWidth="1"/>
    <col min="2" max="2" width="48.00390625" style="1" customWidth="1"/>
    <col min="3" max="5" width="9.7109375" style="1" customWidth="1"/>
    <col min="6" max="11" width="10.140625" style="1" customWidth="1"/>
    <col min="12" max="16384" width="10.140625" style="1" customWidth="1"/>
  </cols>
  <sheetData>
    <row r="1" spans="1:11" ht="15.75">
      <c r="A1" s="39" t="s">
        <v>165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6.25" customHeight="1">
      <c r="A2" s="2"/>
      <c r="B2" s="3"/>
      <c r="C2" s="40" t="s">
        <v>0</v>
      </c>
      <c r="D2" s="40"/>
      <c r="E2" s="40"/>
      <c r="F2" s="40" t="s">
        <v>1</v>
      </c>
      <c r="G2" s="40"/>
      <c r="H2" s="40"/>
      <c r="I2" s="40"/>
      <c r="J2" s="40"/>
      <c r="K2" s="40"/>
    </row>
    <row r="3" spans="1:11" ht="15.75">
      <c r="A3" s="3"/>
      <c r="B3" s="3"/>
      <c r="C3" s="37" t="s">
        <v>2</v>
      </c>
      <c r="D3" s="37" t="s">
        <v>3</v>
      </c>
      <c r="E3" s="37" t="s">
        <v>4</v>
      </c>
      <c r="F3" s="38" t="s">
        <v>5</v>
      </c>
      <c r="G3" s="38"/>
      <c r="H3" s="38"/>
      <c r="I3" s="38" t="s">
        <v>3</v>
      </c>
      <c r="J3" s="38"/>
      <c r="K3" s="38"/>
    </row>
    <row r="4" spans="1:11" ht="126">
      <c r="A4" s="3"/>
      <c r="B4" s="3" t="s">
        <v>6</v>
      </c>
      <c r="C4" s="37"/>
      <c r="D4" s="37"/>
      <c r="E4" s="37"/>
      <c r="F4" s="36" t="s">
        <v>7</v>
      </c>
      <c r="G4" s="36" t="s">
        <v>8</v>
      </c>
      <c r="H4" s="36" t="s">
        <v>4</v>
      </c>
      <c r="I4" s="36" t="s">
        <v>7</v>
      </c>
      <c r="J4" s="36" t="s">
        <v>8</v>
      </c>
      <c r="K4" s="36" t="s">
        <v>9</v>
      </c>
    </row>
    <row r="5" spans="1:11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35">
        <v>11</v>
      </c>
    </row>
    <row r="6" spans="1:11" ht="15.75">
      <c r="A6" s="35" t="s">
        <v>155</v>
      </c>
      <c r="B6" s="8" t="s">
        <v>156</v>
      </c>
      <c r="C6" s="9"/>
      <c r="D6" s="9"/>
      <c r="E6" s="10"/>
      <c r="F6" s="11"/>
      <c r="G6" s="11"/>
      <c r="H6" s="12"/>
      <c r="I6" s="11"/>
      <c r="J6" s="11"/>
      <c r="K6" s="12"/>
    </row>
    <row r="7" spans="1:11" ht="21.75" customHeight="1">
      <c r="A7" s="5" t="s">
        <v>10</v>
      </c>
      <c r="B7" s="5" t="s">
        <v>11</v>
      </c>
      <c r="C7" s="13">
        <f>C8+C14+C24</f>
        <v>31</v>
      </c>
      <c r="D7" s="13">
        <f>D8+D14+D24</f>
        <v>6451</v>
      </c>
      <c r="E7" s="14">
        <f>SUM(C7+D7)</f>
        <v>6482</v>
      </c>
      <c r="F7" s="15">
        <f>F8+F14+F24</f>
        <v>0.34</v>
      </c>
      <c r="G7" s="15">
        <f>G8+G14+G24</f>
        <v>0.3</v>
      </c>
      <c r="H7" s="15">
        <f>F7+G7</f>
        <v>0.64</v>
      </c>
      <c r="I7" s="15">
        <f>I8+I14+I24</f>
        <v>63.28</v>
      </c>
      <c r="J7" s="15">
        <f>J8+J14+J24</f>
        <v>58.38999999999999</v>
      </c>
      <c r="K7" s="15">
        <f>I7+J7</f>
        <v>121.66999999999999</v>
      </c>
    </row>
    <row r="8" spans="1:11" ht="21.75" customHeight="1">
      <c r="A8" s="16" t="s">
        <v>12</v>
      </c>
      <c r="B8" s="16" t="s">
        <v>13</v>
      </c>
      <c r="C8" s="13">
        <f>SUM(C9:C13)</f>
        <v>0</v>
      </c>
      <c r="D8" s="13">
        <f>SUM(D9:D13)</f>
        <v>712</v>
      </c>
      <c r="E8" s="14">
        <f aca="true" t="shared" si="0" ref="E8:E71">SUM(C8+D8)</f>
        <v>712</v>
      </c>
      <c r="F8" s="11">
        <f>SUM(F9:F13)</f>
        <v>0</v>
      </c>
      <c r="G8" s="11">
        <f>SUM(G9:G13)</f>
        <v>0</v>
      </c>
      <c r="H8" s="15">
        <f aca="true" t="shared" si="1" ref="H8:H71">F8+G8</f>
        <v>0</v>
      </c>
      <c r="I8" s="11">
        <f>SUM(I9:I13)</f>
        <v>7.42</v>
      </c>
      <c r="J8" s="11">
        <f>SUM(J9:J13)</f>
        <v>6.840000000000001</v>
      </c>
      <c r="K8" s="15">
        <f>SUM(K9:K13)</f>
        <v>14.260000000000002</v>
      </c>
    </row>
    <row r="9" spans="1:11" ht="22.5" customHeight="1">
      <c r="A9" s="5">
        <v>2011</v>
      </c>
      <c r="B9" s="16" t="s">
        <v>14</v>
      </c>
      <c r="C9" s="13"/>
      <c r="D9" s="13">
        <v>121</v>
      </c>
      <c r="E9" s="14">
        <f t="shared" si="0"/>
        <v>121</v>
      </c>
      <c r="F9" s="11"/>
      <c r="G9" s="11"/>
      <c r="H9" s="15">
        <f t="shared" si="1"/>
        <v>0</v>
      </c>
      <c r="I9" s="11">
        <v>1.49</v>
      </c>
      <c r="J9" s="11">
        <v>1.37</v>
      </c>
      <c r="K9" s="15">
        <f>I9+J9</f>
        <v>2.8600000000000003</v>
      </c>
    </row>
    <row r="10" spans="1:11" ht="22.5" customHeight="1">
      <c r="A10" s="5">
        <v>2012</v>
      </c>
      <c r="B10" s="16" t="s">
        <v>15</v>
      </c>
      <c r="C10" s="13"/>
      <c r="D10" s="13">
        <v>80</v>
      </c>
      <c r="E10" s="14">
        <f t="shared" si="0"/>
        <v>80</v>
      </c>
      <c r="F10" s="11"/>
      <c r="G10" s="11"/>
      <c r="H10" s="15">
        <f t="shared" si="1"/>
        <v>0</v>
      </c>
      <c r="I10" s="11">
        <v>0.86</v>
      </c>
      <c r="J10" s="11">
        <v>0.78</v>
      </c>
      <c r="K10" s="15">
        <f aca="true" t="shared" si="2" ref="K10:K73">I10+J10</f>
        <v>1.6400000000000001</v>
      </c>
    </row>
    <row r="11" spans="1:11" ht="22.5" customHeight="1">
      <c r="A11" s="5">
        <v>2013</v>
      </c>
      <c r="B11" s="16" t="s">
        <v>16</v>
      </c>
      <c r="C11" s="13"/>
      <c r="D11" s="13">
        <v>127</v>
      </c>
      <c r="E11" s="14">
        <f t="shared" si="0"/>
        <v>127</v>
      </c>
      <c r="F11" s="11"/>
      <c r="G11" s="11"/>
      <c r="H11" s="15">
        <f t="shared" si="1"/>
        <v>0</v>
      </c>
      <c r="I11" s="11">
        <v>1.19</v>
      </c>
      <c r="J11" s="11">
        <v>1.11</v>
      </c>
      <c r="K11" s="15">
        <f t="shared" si="2"/>
        <v>2.3</v>
      </c>
    </row>
    <row r="12" spans="1:11" ht="22.5" customHeight="1">
      <c r="A12" s="5">
        <v>2014</v>
      </c>
      <c r="B12" s="16" t="s">
        <v>17</v>
      </c>
      <c r="C12" s="13"/>
      <c r="D12" s="13">
        <v>325</v>
      </c>
      <c r="E12" s="14">
        <f t="shared" si="0"/>
        <v>325</v>
      </c>
      <c r="F12" s="11"/>
      <c r="G12" s="11"/>
      <c r="H12" s="15">
        <f t="shared" si="1"/>
        <v>0</v>
      </c>
      <c r="I12" s="11">
        <v>3.29</v>
      </c>
      <c r="J12" s="11">
        <v>3.03</v>
      </c>
      <c r="K12" s="15">
        <f t="shared" si="2"/>
        <v>6.32</v>
      </c>
    </row>
    <row r="13" spans="1:11" ht="22.5" customHeight="1">
      <c r="A13" s="5">
        <v>2015</v>
      </c>
      <c r="B13" s="16" t="s">
        <v>18</v>
      </c>
      <c r="C13" s="13"/>
      <c r="D13" s="13">
        <v>59</v>
      </c>
      <c r="E13" s="14">
        <f t="shared" si="0"/>
        <v>59</v>
      </c>
      <c r="F13" s="11"/>
      <c r="G13" s="11"/>
      <c r="H13" s="15">
        <f t="shared" si="1"/>
        <v>0</v>
      </c>
      <c r="I13" s="11">
        <v>0.59</v>
      </c>
      <c r="J13" s="11">
        <v>0.55</v>
      </c>
      <c r="K13" s="15">
        <f t="shared" si="2"/>
        <v>1.1400000000000001</v>
      </c>
    </row>
    <row r="14" spans="1:11" ht="22.5" customHeight="1">
      <c r="A14" s="16" t="s">
        <v>19</v>
      </c>
      <c r="B14" s="16" t="s">
        <v>20</v>
      </c>
      <c r="C14" s="13">
        <f>SUM(C15:C23)</f>
        <v>1</v>
      </c>
      <c r="D14" s="13">
        <f>SUM(D15:D23)</f>
        <v>502</v>
      </c>
      <c r="E14" s="14">
        <f t="shared" si="0"/>
        <v>503</v>
      </c>
      <c r="F14" s="13">
        <f>SUM(F15:F23)</f>
        <v>0.02</v>
      </c>
      <c r="G14" s="13">
        <f>SUM(G15:G23)</f>
        <v>0.01</v>
      </c>
      <c r="H14" s="15">
        <f t="shared" si="1"/>
        <v>0.03</v>
      </c>
      <c r="I14" s="13">
        <f>SUM(I15:I23)</f>
        <v>4.35</v>
      </c>
      <c r="J14" s="13">
        <f>SUM(J15:J23)</f>
        <v>4.02</v>
      </c>
      <c r="K14" s="15">
        <f t="shared" si="2"/>
        <v>8.37</v>
      </c>
    </row>
    <row r="15" spans="1:11" ht="15.75">
      <c r="A15" s="5">
        <v>2020</v>
      </c>
      <c r="B15" s="17" t="s">
        <v>21</v>
      </c>
      <c r="C15" s="13"/>
      <c r="D15" s="13">
        <v>23</v>
      </c>
      <c r="E15" s="14">
        <f t="shared" si="0"/>
        <v>23</v>
      </c>
      <c r="F15" s="11"/>
      <c r="G15" s="11"/>
      <c r="H15" s="15">
        <f t="shared" si="1"/>
        <v>0</v>
      </c>
      <c r="I15" s="11">
        <v>0.3</v>
      </c>
      <c r="J15" s="11">
        <v>0.28</v>
      </c>
      <c r="K15" s="15">
        <f t="shared" si="2"/>
        <v>0.5800000000000001</v>
      </c>
    </row>
    <row r="16" spans="1:11" ht="22.5" customHeight="1">
      <c r="A16" s="5">
        <v>2029</v>
      </c>
      <c r="B16" s="16" t="s">
        <v>22</v>
      </c>
      <c r="C16" s="13">
        <v>1</v>
      </c>
      <c r="D16" s="13">
        <v>243</v>
      </c>
      <c r="E16" s="14">
        <f t="shared" si="0"/>
        <v>244</v>
      </c>
      <c r="F16" s="11">
        <v>0.02</v>
      </c>
      <c r="G16" s="11">
        <v>0.01</v>
      </c>
      <c r="H16" s="15">
        <f t="shared" si="1"/>
        <v>0.03</v>
      </c>
      <c r="I16" s="11">
        <v>1.88</v>
      </c>
      <c r="J16" s="11">
        <v>1.73</v>
      </c>
      <c r="K16" s="15">
        <f t="shared" si="2"/>
        <v>3.61</v>
      </c>
    </row>
    <row r="17" spans="1:11" ht="22.5" customHeight="1">
      <c r="A17" s="5">
        <v>2030</v>
      </c>
      <c r="B17" s="16" t="s">
        <v>23</v>
      </c>
      <c r="C17" s="13"/>
      <c r="D17" s="13"/>
      <c r="E17" s="14">
        <f t="shared" si="0"/>
        <v>0</v>
      </c>
      <c r="F17" s="11"/>
      <c r="G17" s="11"/>
      <c r="H17" s="15">
        <f t="shared" si="1"/>
        <v>0</v>
      </c>
      <c r="I17" s="11"/>
      <c r="J17" s="11"/>
      <c r="K17" s="15">
        <f t="shared" si="2"/>
        <v>0</v>
      </c>
    </row>
    <row r="18" spans="1:11" ht="30.75" customHeight="1">
      <c r="A18" s="5">
        <v>2035</v>
      </c>
      <c r="B18" s="17" t="s">
        <v>24</v>
      </c>
      <c r="C18" s="13"/>
      <c r="D18" s="13"/>
      <c r="E18" s="14">
        <f t="shared" si="0"/>
        <v>0</v>
      </c>
      <c r="F18" s="11"/>
      <c r="G18" s="11"/>
      <c r="H18" s="15">
        <f t="shared" si="1"/>
        <v>0</v>
      </c>
      <c r="I18" s="11"/>
      <c r="J18" s="11"/>
      <c r="K18" s="15">
        <f t="shared" si="2"/>
        <v>0</v>
      </c>
    </row>
    <row r="19" spans="1:11" ht="22.5" customHeight="1">
      <c r="A19" s="5">
        <v>2039</v>
      </c>
      <c r="B19" s="16" t="s">
        <v>25</v>
      </c>
      <c r="C19" s="13"/>
      <c r="D19" s="13">
        <v>108</v>
      </c>
      <c r="E19" s="14">
        <f t="shared" si="0"/>
        <v>108</v>
      </c>
      <c r="F19" s="11"/>
      <c r="G19" s="11"/>
      <c r="H19" s="15">
        <f t="shared" si="1"/>
        <v>0</v>
      </c>
      <c r="I19" s="11">
        <v>0.96</v>
      </c>
      <c r="J19" s="11">
        <v>0.88</v>
      </c>
      <c r="K19" s="15">
        <f t="shared" si="2"/>
        <v>1.8399999999999999</v>
      </c>
    </row>
    <row r="20" spans="1:11" ht="21.75" customHeight="1">
      <c r="A20" s="5">
        <v>2040</v>
      </c>
      <c r="B20" s="16" t="s">
        <v>26</v>
      </c>
      <c r="C20" s="13"/>
      <c r="D20" s="13">
        <v>67</v>
      </c>
      <c r="E20" s="14">
        <f t="shared" si="0"/>
        <v>67</v>
      </c>
      <c r="F20" s="11"/>
      <c r="G20" s="11"/>
      <c r="H20" s="15">
        <f t="shared" si="1"/>
        <v>0</v>
      </c>
      <c r="I20" s="11">
        <v>0.61</v>
      </c>
      <c r="J20" s="11">
        <v>0.56</v>
      </c>
      <c r="K20" s="15">
        <f t="shared" si="2"/>
        <v>1.17</v>
      </c>
    </row>
    <row r="21" spans="1:11" ht="21.75" customHeight="1">
      <c r="A21" s="5">
        <v>2041</v>
      </c>
      <c r="B21" s="16" t="s">
        <v>27</v>
      </c>
      <c r="C21" s="13"/>
      <c r="D21" s="13">
        <v>34</v>
      </c>
      <c r="E21" s="14">
        <f t="shared" si="0"/>
        <v>34</v>
      </c>
      <c r="F21" s="11"/>
      <c r="G21" s="11"/>
      <c r="H21" s="15">
        <f t="shared" si="1"/>
        <v>0</v>
      </c>
      <c r="I21" s="11">
        <v>0.33</v>
      </c>
      <c r="J21" s="11">
        <v>0.32</v>
      </c>
      <c r="K21" s="15">
        <f t="shared" si="2"/>
        <v>0.65</v>
      </c>
    </row>
    <row r="22" spans="1:11" ht="31.5">
      <c r="A22" s="5">
        <v>2045</v>
      </c>
      <c r="B22" s="17" t="s">
        <v>28</v>
      </c>
      <c r="C22" s="13"/>
      <c r="D22" s="13">
        <v>27</v>
      </c>
      <c r="E22" s="14">
        <f t="shared" si="0"/>
        <v>27</v>
      </c>
      <c r="F22" s="11"/>
      <c r="G22" s="11"/>
      <c r="H22" s="15">
        <f t="shared" si="1"/>
        <v>0</v>
      </c>
      <c r="I22" s="11">
        <v>0.27</v>
      </c>
      <c r="J22" s="11">
        <v>0.25</v>
      </c>
      <c r="K22" s="15">
        <f t="shared" si="2"/>
        <v>0.52</v>
      </c>
    </row>
    <row r="23" spans="1:11" ht="21.75" customHeight="1">
      <c r="A23" s="5">
        <v>2047</v>
      </c>
      <c r="B23" s="16" t="s">
        <v>29</v>
      </c>
      <c r="C23" s="13"/>
      <c r="D23" s="13"/>
      <c r="E23" s="14">
        <f t="shared" si="0"/>
        <v>0</v>
      </c>
      <c r="F23" s="11"/>
      <c r="G23" s="11"/>
      <c r="H23" s="15">
        <f t="shared" si="1"/>
        <v>0</v>
      </c>
      <c r="I23" s="11"/>
      <c r="J23" s="11"/>
      <c r="K23" s="15">
        <f t="shared" si="2"/>
        <v>0</v>
      </c>
    </row>
    <row r="24" spans="1:11" ht="21.75" customHeight="1">
      <c r="A24" s="18" t="s">
        <v>30</v>
      </c>
      <c r="B24" s="16" t="s">
        <v>31</v>
      </c>
      <c r="C24" s="13">
        <f>SUM(C25:C38)</f>
        <v>30</v>
      </c>
      <c r="D24" s="13">
        <f>SUM(D25:D38)</f>
        <v>5237</v>
      </c>
      <c r="E24" s="14">
        <f t="shared" si="0"/>
        <v>5267</v>
      </c>
      <c r="F24" s="19">
        <f>SUM(F25:F38)</f>
        <v>0.32</v>
      </c>
      <c r="G24" s="19">
        <f>SUM(G25:G38)</f>
        <v>0.29</v>
      </c>
      <c r="H24" s="15">
        <f t="shared" si="1"/>
        <v>0.61</v>
      </c>
      <c r="I24" s="19">
        <f>SUM(I25:I38)</f>
        <v>51.51</v>
      </c>
      <c r="J24" s="19">
        <f>SUM(J25:J38)</f>
        <v>47.529999999999994</v>
      </c>
      <c r="K24" s="15">
        <f t="shared" si="2"/>
        <v>99.03999999999999</v>
      </c>
    </row>
    <row r="25" spans="1:11" ht="21.75" customHeight="1">
      <c r="A25" s="5">
        <v>2051</v>
      </c>
      <c r="B25" s="16" t="s">
        <v>32</v>
      </c>
      <c r="C25" s="13"/>
      <c r="D25" s="13">
        <v>26</v>
      </c>
      <c r="E25" s="14">
        <f t="shared" si="0"/>
        <v>26</v>
      </c>
      <c r="F25" s="11"/>
      <c r="G25" s="11"/>
      <c r="H25" s="15">
        <f t="shared" si="1"/>
        <v>0</v>
      </c>
      <c r="I25" s="11">
        <v>0.31</v>
      </c>
      <c r="J25" s="11">
        <v>0.29</v>
      </c>
      <c r="K25" s="15">
        <f t="shared" si="2"/>
        <v>0.6</v>
      </c>
    </row>
    <row r="26" spans="1:11" ht="21.75" customHeight="1">
      <c r="A26" s="5">
        <v>2052</v>
      </c>
      <c r="B26" s="16" t="s">
        <v>33</v>
      </c>
      <c r="C26" s="13"/>
      <c r="D26" s="13">
        <v>441</v>
      </c>
      <c r="E26" s="14">
        <f t="shared" si="0"/>
        <v>441</v>
      </c>
      <c r="F26" s="11"/>
      <c r="G26" s="11"/>
      <c r="H26" s="15">
        <f t="shared" si="1"/>
        <v>0</v>
      </c>
      <c r="I26" s="11">
        <v>4.62</v>
      </c>
      <c r="J26" s="11">
        <v>4.27</v>
      </c>
      <c r="K26" s="15">
        <f t="shared" si="2"/>
        <v>8.89</v>
      </c>
    </row>
    <row r="27" spans="1:11" ht="21.75" customHeight="1">
      <c r="A27" s="5">
        <v>2053</v>
      </c>
      <c r="B27" s="16" t="s">
        <v>34</v>
      </c>
      <c r="C27" s="13"/>
      <c r="D27" s="13">
        <v>190</v>
      </c>
      <c r="E27" s="14">
        <f t="shared" si="0"/>
        <v>190</v>
      </c>
      <c r="F27" s="11"/>
      <c r="G27" s="11"/>
      <c r="H27" s="15">
        <f t="shared" si="1"/>
        <v>0</v>
      </c>
      <c r="I27" s="11">
        <v>2.11</v>
      </c>
      <c r="J27" s="11">
        <v>1.94</v>
      </c>
      <c r="K27" s="15">
        <f t="shared" si="2"/>
        <v>4.05</v>
      </c>
    </row>
    <row r="28" spans="1:11" ht="21.75" customHeight="1">
      <c r="A28" s="5">
        <v>2054</v>
      </c>
      <c r="B28" s="16" t="s">
        <v>35</v>
      </c>
      <c r="C28" s="13"/>
      <c r="D28" s="13">
        <v>200</v>
      </c>
      <c r="E28" s="14">
        <f t="shared" si="0"/>
        <v>200</v>
      </c>
      <c r="F28" s="11"/>
      <c r="G28" s="11"/>
      <c r="H28" s="15">
        <f t="shared" si="1"/>
        <v>0</v>
      </c>
      <c r="I28" s="11">
        <v>2.55</v>
      </c>
      <c r="J28" s="11">
        <v>2.34</v>
      </c>
      <c r="K28" s="15">
        <f t="shared" si="2"/>
        <v>4.89</v>
      </c>
    </row>
    <row r="29" spans="1:11" ht="21.75" customHeight="1">
      <c r="A29" s="5">
        <v>2055</v>
      </c>
      <c r="B29" s="16" t="s">
        <v>168</v>
      </c>
      <c r="C29" s="13"/>
      <c r="D29" s="13">
        <v>3926</v>
      </c>
      <c r="E29" s="14">
        <f t="shared" si="0"/>
        <v>3926</v>
      </c>
      <c r="F29" s="11"/>
      <c r="G29" s="11"/>
      <c r="H29" s="15">
        <f t="shared" si="1"/>
        <v>0</v>
      </c>
      <c r="I29" s="11">
        <v>36.71</v>
      </c>
      <c r="J29" s="11">
        <v>33.89</v>
      </c>
      <c r="K29" s="15">
        <f t="shared" si="2"/>
        <v>70.6</v>
      </c>
    </row>
    <row r="30" spans="1:11" ht="21.75" customHeight="1">
      <c r="A30" s="5"/>
      <c r="B30" s="18">
        <v>115</v>
      </c>
      <c r="C30" s="13"/>
      <c r="D30" s="13"/>
      <c r="E30" s="14"/>
      <c r="F30" s="11"/>
      <c r="G30" s="11"/>
      <c r="H30" s="15">
        <f t="shared" si="1"/>
        <v>0</v>
      </c>
      <c r="I30" s="11"/>
      <c r="J30" s="11"/>
      <c r="K30" s="15">
        <f t="shared" si="2"/>
        <v>0</v>
      </c>
    </row>
    <row r="31" spans="1:11" ht="15.75">
      <c r="A31" s="5"/>
      <c r="B31" s="20"/>
      <c r="C31" s="13"/>
      <c r="D31" s="13"/>
      <c r="E31" s="14">
        <f t="shared" si="0"/>
        <v>0</v>
      </c>
      <c r="F31" s="11"/>
      <c r="G31" s="11"/>
      <c r="H31" s="15">
        <f t="shared" si="1"/>
        <v>0</v>
      </c>
      <c r="I31" s="11"/>
      <c r="J31" s="11"/>
      <c r="K31" s="15">
        <f t="shared" si="2"/>
        <v>0</v>
      </c>
    </row>
    <row r="32" spans="1:11" ht="21.75" customHeight="1">
      <c r="A32" s="5">
        <v>2056</v>
      </c>
      <c r="B32" s="18" t="s">
        <v>169</v>
      </c>
      <c r="C32" s="13"/>
      <c r="D32" s="13">
        <v>90</v>
      </c>
      <c r="E32" s="14">
        <f t="shared" si="0"/>
        <v>90</v>
      </c>
      <c r="F32" s="11"/>
      <c r="G32" s="11"/>
      <c r="H32" s="15">
        <f t="shared" si="1"/>
        <v>0</v>
      </c>
      <c r="I32" s="11">
        <v>0.8</v>
      </c>
      <c r="J32" s="11">
        <v>0.73</v>
      </c>
      <c r="K32" s="15">
        <f t="shared" si="2"/>
        <v>1.53</v>
      </c>
    </row>
    <row r="33" spans="1:11" ht="21.75" customHeight="1">
      <c r="A33" s="16"/>
      <c r="B33" s="18">
        <v>102</v>
      </c>
      <c r="C33" s="13"/>
      <c r="D33" s="13"/>
      <c r="E33" s="14">
        <f t="shared" si="0"/>
        <v>0</v>
      </c>
      <c r="F33" s="11"/>
      <c r="G33" s="11"/>
      <c r="H33" s="15">
        <f t="shared" si="1"/>
        <v>0</v>
      </c>
      <c r="I33" s="11"/>
      <c r="J33" s="11"/>
      <c r="K33" s="15">
        <f t="shared" si="2"/>
        <v>0</v>
      </c>
    </row>
    <row r="34" spans="1:11" ht="15.75">
      <c r="A34" s="16"/>
      <c r="B34" s="20"/>
      <c r="C34" s="13"/>
      <c r="D34" s="13"/>
      <c r="E34" s="14">
        <f t="shared" si="0"/>
        <v>0</v>
      </c>
      <c r="F34" s="11"/>
      <c r="G34" s="11"/>
      <c r="H34" s="15">
        <f t="shared" si="1"/>
        <v>0</v>
      </c>
      <c r="I34" s="11"/>
      <c r="J34" s="11"/>
      <c r="K34" s="15">
        <f t="shared" si="2"/>
        <v>0</v>
      </c>
    </row>
    <row r="35" spans="1:11" ht="21.75" customHeight="1">
      <c r="A35" s="5">
        <v>2057</v>
      </c>
      <c r="B35" s="16" t="s">
        <v>36</v>
      </c>
      <c r="C35" s="13"/>
      <c r="D35" s="13"/>
      <c r="E35" s="14">
        <f t="shared" si="0"/>
        <v>0</v>
      </c>
      <c r="F35" s="11"/>
      <c r="G35" s="11"/>
      <c r="H35" s="15">
        <f t="shared" si="1"/>
        <v>0</v>
      </c>
      <c r="I35" s="11"/>
      <c r="J35" s="11"/>
      <c r="K35" s="15">
        <f t="shared" si="2"/>
        <v>0</v>
      </c>
    </row>
    <row r="36" spans="1:11" ht="21.75" customHeight="1">
      <c r="A36" s="5">
        <v>2058</v>
      </c>
      <c r="B36" s="16" t="s">
        <v>37</v>
      </c>
      <c r="C36" s="13">
        <v>30</v>
      </c>
      <c r="D36" s="13">
        <v>85</v>
      </c>
      <c r="E36" s="14">
        <f t="shared" si="0"/>
        <v>115</v>
      </c>
      <c r="F36" s="11">
        <v>0.32</v>
      </c>
      <c r="G36" s="11">
        <v>0.29</v>
      </c>
      <c r="H36" s="15">
        <f t="shared" si="1"/>
        <v>0.61</v>
      </c>
      <c r="I36" s="11">
        <v>0.79</v>
      </c>
      <c r="J36" s="11">
        <v>0.73</v>
      </c>
      <c r="K36" s="15">
        <f t="shared" si="2"/>
        <v>1.52</v>
      </c>
    </row>
    <row r="37" spans="1:11" ht="21.75" customHeight="1">
      <c r="A37" s="5">
        <v>2070</v>
      </c>
      <c r="B37" s="16" t="s">
        <v>38</v>
      </c>
      <c r="C37" s="13"/>
      <c r="D37" s="13">
        <v>260</v>
      </c>
      <c r="E37" s="14">
        <f t="shared" si="0"/>
        <v>260</v>
      </c>
      <c r="F37" s="11"/>
      <c r="G37" s="11"/>
      <c r="H37" s="15">
        <f t="shared" si="1"/>
        <v>0</v>
      </c>
      <c r="I37" s="11">
        <v>3.42</v>
      </c>
      <c r="J37" s="11">
        <v>3.15</v>
      </c>
      <c r="K37" s="15">
        <f t="shared" si="2"/>
        <v>6.57</v>
      </c>
    </row>
    <row r="38" spans="1:11" ht="21.75" customHeight="1">
      <c r="A38" s="5">
        <v>2075</v>
      </c>
      <c r="B38" s="16" t="s">
        <v>170</v>
      </c>
      <c r="C38" s="13"/>
      <c r="D38" s="13">
        <v>19</v>
      </c>
      <c r="E38" s="14">
        <f t="shared" si="0"/>
        <v>19</v>
      </c>
      <c r="F38" s="11"/>
      <c r="G38" s="11"/>
      <c r="H38" s="15">
        <f t="shared" si="1"/>
        <v>0</v>
      </c>
      <c r="I38" s="11">
        <v>0.2</v>
      </c>
      <c r="J38" s="11">
        <v>0.19</v>
      </c>
      <c r="K38" s="15">
        <f t="shared" si="2"/>
        <v>0.39</v>
      </c>
    </row>
    <row r="39" spans="1:11" ht="21.75" customHeight="1">
      <c r="A39" s="5" t="s">
        <v>39</v>
      </c>
      <c r="B39" s="5" t="s">
        <v>40</v>
      </c>
      <c r="C39" s="13">
        <f>SUM(C40:C76)</f>
        <v>3013</v>
      </c>
      <c r="D39" s="13">
        <f>SUM(D40:D76)</f>
        <v>5168</v>
      </c>
      <c r="E39" s="14">
        <f t="shared" si="0"/>
        <v>8181</v>
      </c>
      <c r="F39" s="11">
        <f>SUM(F40:F76)</f>
        <v>38.2</v>
      </c>
      <c r="G39" s="11">
        <f>SUM(G40:G76)</f>
        <v>34.38999999999999</v>
      </c>
      <c r="H39" s="15">
        <f t="shared" si="1"/>
        <v>72.59</v>
      </c>
      <c r="I39" s="11">
        <f>SUM(I40:I76)</f>
        <v>61.17000000000001</v>
      </c>
      <c r="J39" s="11">
        <f>SUM(J40:J76)</f>
        <v>56.14000000000001</v>
      </c>
      <c r="K39" s="15">
        <f t="shared" si="2"/>
        <v>117.31000000000002</v>
      </c>
    </row>
    <row r="40" spans="1:11" ht="21.75" customHeight="1">
      <c r="A40" s="5">
        <v>2202</v>
      </c>
      <c r="B40" s="16" t="s">
        <v>41</v>
      </c>
      <c r="C40" s="13">
        <v>1900</v>
      </c>
      <c r="D40" s="13">
        <v>3259</v>
      </c>
      <c r="E40" s="14">
        <f t="shared" si="0"/>
        <v>5159</v>
      </c>
      <c r="F40" s="11">
        <v>20.82</v>
      </c>
      <c r="G40" s="11">
        <v>19.21</v>
      </c>
      <c r="H40" s="15">
        <f t="shared" si="1"/>
        <v>40.03</v>
      </c>
      <c r="I40" s="11">
        <v>37.81</v>
      </c>
      <c r="J40" s="11">
        <v>34.72</v>
      </c>
      <c r="K40" s="15">
        <f t="shared" si="2"/>
        <v>72.53</v>
      </c>
    </row>
    <row r="41" spans="1:11" ht="21.75" customHeight="1">
      <c r="A41" s="16"/>
      <c r="B41" s="21" t="s">
        <v>42</v>
      </c>
      <c r="C41" s="13"/>
      <c r="D41" s="13"/>
      <c r="E41" s="14">
        <f t="shared" si="0"/>
        <v>0</v>
      </c>
      <c r="F41" s="11"/>
      <c r="G41" s="11"/>
      <c r="H41" s="15">
        <f t="shared" si="1"/>
        <v>0</v>
      </c>
      <c r="I41" s="11"/>
      <c r="J41" s="11"/>
      <c r="K41" s="15">
        <f t="shared" si="2"/>
        <v>0</v>
      </c>
    </row>
    <row r="42" spans="1:11" ht="21.75" customHeight="1">
      <c r="A42" s="16"/>
      <c r="B42" s="21" t="s">
        <v>43</v>
      </c>
      <c r="C42" s="13"/>
      <c r="D42" s="13"/>
      <c r="E42" s="14">
        <f t="shared" si="0"/>
        <v>0</v>
      </c>
      <c r="F42" s="11"/>
      <c r="G42" s="11"/>
      <c r="H42" s="15">
        <f t="shared" si="1"/>
        <v>0</v>
      </c>
      <c r="I42" s="11"/>
      <c r="J42" s="11"/>
      <c r="K42" s="15">
        <f t="shared" si="2"/>
        <v>0</v>
      </c>
    </row>
    <row r="43" spans="1:11" ht="21.75" customHeight="1">
      <c r="A43" s="16"/>
      <c r="B43" s="21" t="s">
        <v>44</v>
      </c>
      <c r="C43" s="13"/>
      <c r="D43" s="13"/>
      <c r="E43" s="14">
        <f t="shared" si="0"/>
        <v>0</v>
      </c>
      <c r="F43" s="11"/>
      <c r="G43" s="11"/>
      <c r="H43" s="15">
        <f t="shared" si="1"/>
        <v>0</v>
      </c>
      <c r="I43" s="11"/>
      <c r="J43" s="11"/>
      <c r="K43" s="15">
        <f t="shared" si="2"/>
        <v>0</v>
      </c>
    </row>
    <row r="44" spans="1:11" ht="21.75" customHeight="1">
      <c r="A44" s="16"/>
      <c r="B44" s="21" t="s">
        <v>45</v>
      </c>
      <c r="C44" s="13"/>
      <c r="D44" s="13"/>
      <c r="E44" s="14">
        <f t="shared" si="0"/>
        <v>0</v>
      </c>
      <c r="F44" s="11"/>
      <c r="G44" s="11"/>
      <c r="H44" s="15">
        <f t="shared" si="1"/>
        <v>0</v>
      </c>
      <c r="I44" s="11"/>
      <c r="J44" s="11"/>
      <c r="K44" s="15">
        <f t="shared" si="2"/>
        <v>0</v>
      </c>
    </row>
    <row r="45" spans="1:11" ht="21.75" customHeight="1">
      <c r="A45" s="16"/>
      <c r="B45" s="21" t="s">
        <v>46</v>
      </c>
      <c r="C45" s="13"/>
      <c r="D45" s="13"/>
      <c r="E45" s="14">
        <f t="shared" si="0"/>
        <v>0</v>
      </c>
      <c r="F45" s="11"/>
      <c r="G45" s="11"/>
      <c r="H45" s="15">
        <f t="shared" si="1"/>
        <v>0</v>
      </c>
      <c r="I45" s="11"/>
      <c r="J45" s="11"/>
      <c r="K45" s="15">
        <f t="shared" si="2"/>
        <v>0</v>
      </c>
    </row>
    <row r="46" spans="1:11" ht="21.75" customHeight="1">
      <c r="A46" s="16"/>
      <c r="B46" s="21">
        <v>80</v>
      </c>
      <c r="C46" s="13"/>
      <c r="D46" s="13"/>
      <c r="E46" s="14">
        <f t="shared" si="0"/>
        <v>0</v>
      </c>
      <c r="F46" s="11"/>
      <c r="G46" s="11"/>
      <c r="H46" s="15">
        <f t="shared" si="1"/>
        <v>0</v>
      </c>
      <c r="I46" s="11"/>
      <c r="J46" s="11"/>
      <c r="K46" s="15">
        <f t="shared" si="2"/>
        <v>0</v>
      </c>
    </row>
    <row r="47" spans="1:11" ht="21.75" customHeight="1">
      <c r="A47" s="5">
        <v>2203</v>
      </c>
      <c r="B47" s="16" t="s">
        <v>47</v>
      </c>
      <c r="C47" s="13">
        <v>12</v>
      </c>
      <c r="D47" s="13"/>
      <c r="E47" s="14">
        <f t="shared" si="0"/>
        <v>12</v>
      </c>
      <c r="F47" s="11">
        <v>0.15</v>
      </c>
      <c r="G47" s="11">
        <v>0.13</v>
      </c>
      <c r="H47" s="15">
        <f t="shared" si="1"/>
        <v>0.28</v>
      </c>
      <c r="I47" s="11"/>
      <c r="J47" s="11"/>
      <c r="K47" s="15">
        <f t="shared" si="2"/>
        <v>0</v>
      </c>
    </row>
    <row r="48" spans="1:11" ht="21.75" customHeight="1">
      <c r="A48" s="5">
        <v>2204</v>
      </c>
      <c r="B48" s="16" t="s">
        <v>48</v>
      </c>
      <c r="C48" s="13">
        <v>46</v>
      </c>
      <c r="D48" s="13">
        <v>40</v>
      </c>
      <c r="E48" s="14">
        <f t="shared" si="0"/>
        <v>86</v>
      </c>
      <c r="F48" s="11">
        <v>0.88</v>
      </c>
      <c r="G48" s="11">
        <v>0.82</v>
      </c>
      <c r="H48" s="15">
        <f t="shared" si="1"/>
        <v>1.7</v>
      </c>
      <c r="I48" s="11">
        <v>0.52</v>
      </c>
      <c r="J48" s="11">
        <v>0.48</v>
      </c>
      <c r="K48" s="15">
        <f t="shared" si="2"/>
        <v>1</v>
      </c>
    </row>
    <row r="49" spans="1:11" ht="21.75" customHeight="1">
      <c r="A49" s="5">
        <v>2205</v>
      </c>
      <c r="B49" s="16" t="s">
        <v>49</v>
      </c>
      <c r="C49" s="13">
        <v>32</v>
      </c>
      <c r="D49" s="13">
        <v>33</v>
      </c>
      <c r="E49" s="14">
        <f t="shared" si="0"/>
        <v>65</v>
      </c>
      <c r="F49" s="11">
        <v>0.47</v>
      </c>
      <c r="G49" s="11">
        <v>0.44</v>
      </c>
      <c r="H49" s="15">
        <f t="shared" si="1"/>
        <v>0.9099999999999999</v>
      </c>
      <c r="I49" s="11">
        <v>0.42</v>
      </c>
      <c r="J49" s="11">
        <v>0.39</v>
      </c>
      <c r="K49" s="15">
        <f t="shared" si="2"/>
        <v>0.81</v>
      </c>
    </row>
    <row r="50" spans="1:11" ht="21.75" customHeight="1">
      <c r="A50" s="5">
        <v>2210</v>
      </c>
      <c r="B50" s="16" t="s">
        <v>171</v>
      </c>
      <c r="C50" s="13">
        <v>560</v>
      </c>
      <c r="D50" s="13">
        <v>1259</v>
      </c>
      <c r="E50" s="14">
        <f t="shared" si="0"/>
        <v>1819</v>
      </c>
      <c r="F50" s="11">
        <v>6.22</v>
      </c>
      <c r="G50" s="11">
        <v>5.75</v>
      </c>
      <c r="H50" s="15">
        <f t="shared" si="1"/>
        <v>11.969999999999999</v>
      </c>
      <c r="I50" s="11">
        <v>15.48</v>
      </c>
      <c r="J50" s="11">
        <v>14.28</v>
      </c>
      <c r="K50" s="15">
        <f t="shared" si="2"/>
        <v>29.759999999999998</v>
      </c>
    </row>
    <row r="51" spans="1:11" ht="21.75" customHeight="1">
      <c r="A51" s="16"/>
      <c r="B51" s="21" t="s">
        <v>50</v>
      </c>
      <c r="C51" s="13"/>
      <c r="D51" s="13"/>
      <c r="E51" s="14">
        <f t="shared" si="0"/>
        <v>0</v>
      </c>
      <c r="F51" s="11"/>
      <c r="G51" s="11"/>
      <c r="H51" s="15">
        <f t="shared" si="1"/>
        <v>0</v>
      </c>
      <c r="I51" s="11"/>
      <c r="J51" s="11"/>
      <c r="K51" s="15">
        <f t="shared" si="2"/>
        <v>0</v>
      </c>
    </row>
    <row r="52" spans="1:11" ht="21.75" customHeight="1">
      <c r="A52" s="16"/>
      <c r="B52" s="21" t="s">
        <v>51</v>
      </c>
      <c r="C52" s="13"/>
      <c r="D52" s="13"/>
      <c r="E52" s="14">
        <f t="shared" si="0"/>
        <v>0</v>
      </c>
      <c r="F52" s="11"/>
      <c r="G52" s="11"/>
      <c r="H52" s="15">
        <f t="shared" si="1"/>
        <v>0</v>
      </c>
      <c r="I52" s="11"/>
      <c r="J52" s="11"/>
      <c r="K52" s="15">
        <f t="shared" si="2"/>
        <v>0</v>
      </c>
    </row>
    <row r="53" spans="1:11" ht="21.75" customHeight="1">
      <c r="A53" s="5">
        <v>2211</v>
      </c>
      <c r="B53" s="16" t="s">
        <v>52</v>
      </c>
      <c r="C53" s="13">
        <v>135</v>
      </c>
      <c r="D53" s="13"/>
      <c r="E53" s="14">
        <f t="shared" si="0"/>
        <v>135</v>
      </c>
      <c r="F53" s="11">
        <v>3.08</v>
      </c>
      <c r="G53" s="11">
        <v>2.84</v>
      </c>
      <c r="H53" s="15">
        <f t="shared" si="1"/>
        <v>5.92</v>
      </c>
      <c r="I53" s="11"/>
      <c r="J53" s="11"/>
      <c r="K53" s="15">
        <f t="shared" si="2"/>
        <v>0</v>
      </c>
    </row>
    <row r="54" spans="1:11" ht="21.75" customHeight="1">
      <c r="A54" s="5">
        <v>2215</v>
      </c>
      <c r="B54" s="18" t="s">
        <v>172</v>
      </c>
      <c r="C54" s="13">
        <v>120</v>
      </c>
      <c r="D54" s="13">
        <v>97</v>
      </c>
      <c r="E54" s="14">
        <f t="shared" si="0"/>
        <v>217</v>
      </c>
      <c r="F54" s="11">
        <v>1.52</v>
      </c>
      <c r="G54" s="11">
        <v>1.4</v>
      </c>
      <c r="H54" s="15">
        <f t="shared" si="1"/>
        <v>2.92</v>
      </c>
      <c r="I54" s="11">
        <v>1.18</v>
      </c>
      <c r="J54" s="11">
        <v>1.1</v>
      </c>
      <c r="K54" s="15">
        <f t="shared" si="2"/>
        <v>2.2800000000000002</v>
      </c>
    </row>
    <row r="55" spans="1:11" ht="21.75" customHeight="1">
      <c r="A55" s="16"/>
      <c r="B55" s="21" t="s">
        <v>42</v>
      </c>
      <c r="C55" s="13"/>
      <c r="D55" s="13"/>
      <c r="E55" s="14">
        <f>SUM(C55+D55)</f>
        <v>0</v>
      </c>
      <c r="F55" s="11"/>
      <c r="G55" s="11"/>
      <c r="H55" s="15">
        <f t="shared" si="1"/>
        <v>0</v>
      </c>
      <c r="I55" s="11"/>
      <c r="J55" s="11"/>
      <c r="K55" s="15">
        <f t="shared" si="2"/>
        <v>0</v>
      </c>
    </row>
    <row r="56" spans="1:11" ht="21" customHeight="1">
      <c r="A56" s="16"/>
      <c r="B56" s="21">
        <v>101</v>
      </c>
      <c r="C56" s="13"/>
      <c r="D56" s="13"/>
      <c r="E56" s="14">
        <f t="shared" si="0"/>
        <v>0</v>
      </c>
      <c r="F56" s="11"/>
      <c r="G56" s="11"/>
      <c r="H56" s="15">
        <f t="shared" si="1"/>
        <v>0</v>
      </c>
      <c r="I56" s="11"/>
      <c r="J56" s="11"/>
      <c r="K56" s="15">
        <f t="shared" si="2"/>
        <v>0</v>
      </c>
    </row>
    <row r="57" spans="1:11" ht="22.5" customHeight="1">
      <c r="A57" s="16"/>
      <c r="B57" s="18">
        <v>102</v>
      </c>
      <c r="C57" s="13"/>
      <c r="D57" s="13"/>
      <c r="E57" s="14">
        <f t="shared" si="0"/>
        <v>0</v>
      </c>
      <c r="F57" s="11"/>
      <c r="G57" s="11"/>
      <c r="H57" s="15">
        <f t="shared" si="1"/>
        <v>0</v>
      </c>
      <c r="I57" s="11"/>
      <c r="J57" s="11"/>
      <c r="K57" s="15">
        <f t="shared" si="2"/>
        <v>0</v>
      </c>
    </row>
    <row r="58" spans="1:11" ht="21.75" customHeight="1">
      <c r="A58" s="16"/>
      <c r="B58" s="18">
        <v>191</v>
      </c>
      <c r="C58" s="13"/>
      <c r="D58" s="13"/>
      <c r="E58" s="14">
        <f t="shared" si="0"/>
        <v>0</v>
      </c>
      <c r="F58" s="11"/>
      <c r="G58" s="11"/>
      <c r="H58" s="15">
        <f t="shared" si="1"/>
        <v>0</v>
      </c>
      <c r="I58" s="11"/>
      <c r="J58" s="11"/>
      <c r="K58" s="15">
        <f t="shared" si="2"/>
        <v>0</v>
      </c>
    </row>
    <row r="59" spans="1:11" ht="21.75" customHeight="1">
      <c r="A59" s="16"/>
      <c r="B59" s="21" t="s">
        <v>43</v>
      </c>
      <c r="C59" s="13"/>
      <c r="D59" s="13"/>
      <c r="E59" s="14">
        <f t="shared" si="0"/>
        <v>0</v>
      </c>
      <c r="F59" s="11"/>
      <c r="G59" s="11"/>
      <c r="H59" s="15">
        <f t="shared" si="1"/>
        <v>0</v>
      </c>
      <c r="I59" s="11"/>
      <c r="J59" s="11"/>
      <c r="K59" s="15">
        <f t="shared" si="2"/>
        <v>0</v>
      </c>
    </row>
    <row r="60" spans="1:11" ht="21.75" customHeight="1">
      <c r="A60" s="5">
        <v>2216</v>
      </c>
      <c r="B60" s="16" t="s">
        <v>53</v>
      </c>
      <c r="C60" s="13"/>
      <c r="D60" s="13"/>
      <c r="E60" s="14">
        <f t="shared" si="0"/>
        <v>0</v>
      </c>
      <c r="F60" s="11"/>
      <c r="G60" s="11"/>
      <c r="H60" s="15">
        <f t="shared" si="1"/>
        <v>0</v>
      </c>
      <c r="I60" s="11"/>
      <c r="J60" s="11"/>
      <c r="K60" s="15">
        <f t="shared" si="2"/>
        <v>0</v>
      </c>
    </row>
    <row r="61" spans="1:11" ht="21.75" customHeight="1">
      <c r="A61" s="5">
        <v>2059</v>
      </c>
      <c r="B61" s="16" t="s">
        <v>173</v>
      </c>
      <c r="C61" s="13">
        <v>51</v>
      </c>
      <c r="D61" s="13">
        <v>130</v>
      </c>
      <c r="E61" s="14">
        <f t="shared" si="0"/>
        <v>181</v>
      </c>
      <c r="F61" s="11">
        <v>0.49</v>
      </c>
      <c r="G61" s="11">
        <v>0.46</v>
      </c>
      <c r="H61" s="15">
        <f t="shared" si="1"/>
        <v>0.95</v>
      </c>
      <c r="I61" s="11">
        <v>1.6</v>
      </c>
      <c r="J61" s="11">
        <v>1.47</v>
      </c>
      <c r="K61" s="15">
        <f t="shared" si="2"/>
        <v>3.0700000000000003</v>
      </c>
    </row>
    <row r="62" spans="1:11" ht="21.75" customHeight="1">
      <c r="A62" s="16"/>
      <c r="B62" s="21" t="s">
        <v>54</v>
      </c>
      <c r="C62" s="13"/>
      <c r="D62" s="13"/>
      <c r="E62" s="14">
        <f t="shared" si="0"/>
        <v>0</v>
      </c>
      <c r="F62" s="11"/>
      <c r="G62" s="11"/>
      <c r="H62" s="15">
        <f t="shared" si="1"/>
        <v>0</v>
      </c>
      <c r="I62" s="11"/>
      <c r="J62" s="11"/>
      <c r="K62" s="15">
        <f t="shared" si="2"/>
        <v>0</v>
      </c>
    </row>
    <row r="63" spans="1:11" ht="21.75" customHeight="1">
      <c r="A63" s="16"/>
      <c r="B63" s="21" t="s">
        <v>55</v>
      </c>
      <c r="C63" s="13"/>
      <c r="D63" s="13"/>
      <c r="E63" s="14">
        <f t="shared" si="0"/>
        <v>0</v>
      </c>
      <c r="F63" s="11"/>
      <c r="G63" s="11"/>
      <c r="H63" s="15">
        <f t="shared" si="1"/>
        <v>0</v>
      </c>
      <c r="I63" s="11"/>
      <c r="J63" s="11"/>
      <c r="K63" s="15">
        <f t="shared" si="2"/>
        <v>0</v>
      </c>
    </row>
    <row r="64" spans="1:11" ht="21.75" customHeight="1">
      <c r="A64" s="5">
        <v>2217</v>
      </c>
      <c r="B64" s="16" t="s">
        <v>56</v>
      </c>
      <c r="C64" s="13">
        <v>37</v>
      </c>
      <c r="D64" s="13">
        <v>139</v>
      </c>
      <c r="E64" s="14">
        <f t="shared" si="0"/>
        <v>176</v>
      </c>
      <c r="F64" s="11">
        <v>0.67</v>
      </c>
      <c r="G64" s="11">
        <v>0.62</v>
      </c>
      <c r="H64" s="15">
        <f t="shared" si="1"/>
        <v>1.29</v>
      </c>
      <c r="I64" s="11">
        <v>1.34</v>
      </c>
      <c r="J64" s="11">
        <v>1.24</v>
      </c>
      <c r="K64" s="15">
        <f t="shared" si="2"/>
        <v>2.58</v>
      </c>
    </row>
    <row r="65" spans="1:11" ht="21.75" customHeight="1">
      <c r="A65" s="5">
        <v>2220</v>
      </c>
      <c r="B65" s="16" t="s">
        <v>57</v>
      </c>
      <c r="C65" s="13">
        <v>13</v>
      </c>
      <c r="D65" s="13">
        <v>70</v>
      </c>
      <c r="E65" s="14">
        <f t="shared" si="0"/>
        <v>83</v>
      </c>
      <c r="F65" s="11">
        <v>0.19</v>
      </c>
      <c r="G65" s="11">
        <v>0.18</v>
      </c>
      <c r="H65" s="15">
        <f t="shared" si="1"/>
        <v>0.37</v>
      </c>
      <c r="I65" s="11">
        <v>0.76</v>
      </c>
      <c r="J65" s="11">
        <v>0.7</v>
      </c>
      <c r="K65" s="15">
        <f t="shared" si="2"/>
        <v>1.46</v>
      </c>
    </row>
    <row r="66" spans="1:11" ht="21.75" customHeight="1">
      <c r="A66" s="5">
        <v>2225</v>
      </c>
      <c r="B66" s="16" t="s">
        <v>58</v>
      </c>
      <c r="C66" s="13">
        <v>36</v>
      </c>
      <c r="D66" s="13">
        <v>14</v>
      </c>
      <c r="E66" s="14">
        <f t="shared" si="0"/>
        <v>50</v>
      </c>
      <c r="F66" s="11">
        <v>0.39</v>
      </c>
      <c r="G66" s="11">
        <v>0.26</v>
      </c>
      <c r="H66" s="15">
        <f t="shared" si="1"/>
        <v>0.65</v>
      </c>
      <c r="I66" s="11">
        <v>0.35</v>
      </c>
      <c r="J66" s="11">
        <v>0.24</v>
      </c>
      <c r="K66" s="15">
        <f t="shared" si="2"/>
        <v>0.59</v>
      </c>
    </row>
    <row r="67" spans="1:11" ht="21.75" customHeight="1">
      <c r="A67" s="5">
        <v>2230</v>
      </c>
      <c r="B67" s="16" t="s">
        <v>59</v>
      </c>
      <c r="C67" s="13">
        <v>25</v>
      </c>
      <c r="D67" s="13">
        <v>45</v>
      </c>
      <c r="E67" s="14">
        <f t="shared" si="0"/>
        <v>70</v>
      </c>
      <c r="F67" s="11">
        <v>0.26</v>
      </c>
      <c r="G67" s="11">
        <v>0.23</v>
      </c>
      <c r="H67" s="15">
        <f t="shared" si="1"/>
        <v>0.49</v>
      </c>
      <c r="I67" s="11">
        <v>0.45</v>
      </c>
      <c r="J67" s="11">
        <v>0.41</v>
      </c>
      <c r="K67" s="15">
        <f t="shared" si="2"/>
        <v>0.86</v>
      </c>
    </row>
    <row r="68" spans="1:11" ht="21.75" customHeight="1">
      <c r="A68" s="5">
        <v>2235</v>
      </c>
      <c r="B68" s="16" t="s">
        <v>174</v>
      </c>
      <c r="C68" s="13">
        <v>46</v>
      </c>
      <c r="D68" s="13">
        <v>20</v>
      </c>
      <c r="E68" s="14">
        <f t="shared" si="0"/>
        <v>66</v>
      </c>
      <c r="F68" s="11">
        <v>3.06</v>
      </c>
      <c r="G68" s="11">
        <v>2.05</v>
      </c>
      <c r="H68" s="15">
        <f t="shared" si="1"/>
        <v>5.109999999999999</v>
      </c>
      <c r="I68" s="11">
        <v>0.2</v>
      </c>
      <c r="J68" s="11">
        <v>0.13</v>
      </c>
      <c r="K68" s="15">
        <f t="shared" si="2"/>
        <v>0.33</v>
      </c>
    </row>
    <row r="69" spans="1:11" ht="21.75" customHeight="1">
      <c r="A69" s="22" t="s">
        <v>42</v>
      </c>
      <c r="B69" s="18" t="s">
        <v>60</v>
      </c>
      <c r="C69" s="13"/>
      <c r="D69" s="13"/>
      <c r="E69" s="14">
        <f t="shared" si="0"/>
        <v>0</v>
      </c>
      <c r="F69" s="11"/>
      <c r="G69" s="11"/>
      <c r="H69" s="15">
        <f t="shared" si="1"/>
        <v>0</v>
      </c>
      <c r="I69" s="11"/>
      <c r="J69" s="11"/>
      <c r="K69" s="15">
        <f t="shared" si="2"/>
        <v>0</v>
      </c>
    </row>
    <row r="70" spans="1:11" ht="18" customHeight="1">
      <c r="A70" s="22" t="s">
        <v>43</v>
      </c>
      <c r="B70" s="18" t="s">
        <v>61</v>
      </c>
      <c r="C70" s="13"/>
      <c r="D70" s="13"/>
      <c r="E70" s="14">
        <f t="shared" si="0"/>
        <v>0</v>
      </c>
      <c r="F70" s="11"/>
      <c r="G70" s="11"/>
      <c r="H70" s="15">
        <f t="shared" si="1"/>
        <v>0</v>
      </c>
      <c r="I70" s="11"/>
      <c r="J70" s="11"/>
      <c r="K70" s="15">
        <f t="shared" si="2"/>
        <v>0</v>
      </c>
    </row>
    <row r="71" spans="1:11" ht="21.75" customHeight="1">
      <c r="A71" s="5">
        <v>2236</v>
      </c>
      <c r="B71" s="16" t="s">
        <v>175</v>
      </c>
      <c r="C71" s="13"/>
      <c r="D71" s="13">
        <v>16</v>
      </c>
      <c r="E71" s="14">
        <f t="shared" si="0"/>
        <v>16</v>
      </c>
      <c r="F71" s="11"/>
      <c r="G71" s="11"/>
      <c r="H71" s="15">
        <f t="shared" si="1"/>
        <v>0</v>
      </c>
      <c r="I71" s="11">
        <v>0.23</v>
      </c>
      <c r="J71" s="11">
        <v>0.21</v>
      </c>
      <c r="K71" s="15">
        <f t="shared" si="2"/>
        <v>0.44</v>
      </c>
    </row>
    <row r="72" spans="1:11" ht="21.75" customHeight="1">
      <c r="A72" s="5">
        <v>2245</v>
      </c>
      <c r="B72" s="18" t="s">
        <v>62</v>
      </c>
      <c r="C72" s="13"/>
      <c r="D72" s="13">
        <v>13</v>
      </c>
      <c r="E72" s="14">
        <f aca="true" t="shared" si="3" ref="E72:E135">SUM(C72+D72)</f>
        <v>13</v>
      </c>
      <c r="F72" s="11"/>
      <c r="G72" s="11"/>
      <c r="H72" s="15">
        <f aca="true" t="shared" si="4" ref="H72:H135">F72+G72</f>
        <v>0</v>
      </c>
      <c r="I72" s="11">
        <v>0.04</v>
      </c>
      <c r="J72" s="11">
        <v>0.04</v>
      </c>
      <c r="K72" s="15">
        <f t="shared" si="2"/>
        <v>0.08</v>
      </c>
    </row>
    <row r="73" spans="1:11" ht="21.75" customHeight="1">
      <c r="A73" s="16"/>
      <c r="B73" s="23" t="s">
        <v>42</v>
      </c>
      <c r="C73" s="13"/>
      <c r="D73" s="13"/>
      <c r="E73" s="14">
        <f t="shared" si="3"/>
        <v>0</v>
      </c>
      <c r="F73" s="11"/>
      <c r="G73" s="11"/>
      <c r="H73" s="15">
        <f t="shared" si="4"/>
        <v>0</v>
      </c>
      <c r="I73" s="11"/>
      <c r="J73" s="11"/>
      <c r="K73" s="15">
        <f t="shared" si="2"/>
        <v>0</v>
      </c>
    </row>
    <row r="74" spans="1:11" ht="21.75" customHeight="1">
      <c r="A74" s="16"/>
      <c r="B74" s="23" t="s">
        <v>43</v>
      </c>
      <c r="C74" s="13"/>
      <c r="D74" s="13"/>
      <c r="E74" s="14">
        <f t="shared" si="3"/>
        <v>0</v>
      </c>
      <c r="F74" s="11"/>
      <c r="G74" s="11"/>
      <c r="H74" s="15">
        <f t="shared" si="4"/>
        <v>0</v>
      </c>
      <c r="I74" s="11"/>
      <c r="J74" s="11"/>
      <c r="K74" s="15">
        <f aca="true" t="shared" si="5" ref="K74:K137">I74+J74</f>
        <v>0</v>
      </c>
    </row>
    <row r="75" spans="1:11" ht="21.75" customHeight="1">
      <c r="A75" s="5">
        <v>2250</v>
      </c>
      <c r="B75" s="16" t="s">
        <v>63</v>
      </c>
      <c r="C75" s="13"/>
      <c r="D75" s="13">
        <v>31</v>
      </c>
      <c r="E75" s="14">
        <f t="shared" si="3"/>
        <v>31</v>
      </c>
      <c r="F75" s="11"/>
      <c r="G75" s="11"/>
      <c r="H75" s="15">
        <f t="shared" si="4"/>
        <v>0</v>
      </c>
      <c r="I75" s="11">
        <v>0.73</v>
      </c>
      <c r="J75" s="11">
        <v>0.67</v>
      </c>
      <c r="K75" s="15">
        <f t="shared" si="5"/>
        <v>1.4</v>
      </c>
    </row>
    <row r="76" spans="1:11" ht="21.75" customHeight="1">
      <c r="A76" s="5">
        <v>2251</v>
      </c>
      <c r="B76" s="16" t="s">
        <v>64</v>
      </c>
      <c r="C76" s="13"/>
      <c r="D76" s="13">
        <v>2</v>
      </c>
      <c r="E76" s="14">
        <f t="shared" si="3"/>
        <v>2</v>
      </c>
      <c r="F76" s="11"/>
      <c r="G76" s="11"/>
      <c r="H76" s="15">
        <f t="shared" si="4"/>
        <v>0</v>
      </c>
      <c r="I76" s="11">
        <v>0.06</v>
      </c>
      <c r="J76" s="11">
        <v>0.06</v>
      </c>
      <c r="K76" s="15">
        <f t="shared" si="5"/>
        <v>0.12</v>
      </c>
    </row>
    <row r="77" spans="1:11" ht="21.75" customHeight="1">
      <c r="A77" s="24" t="s">
        <v>65</v>
      </c>
      <c r="B77" s="5" t="s">
        <v>66</v>
      </c>
      <c r="C77" s="13">
        <f>SUM(C78:C134)</f>
        <v>2079</v>
      </c>
      <c r="D77" s="13">
        <f>SUM(D78:D134)</f>
        <v>3865</v>
      </c>
      <c r="E77" s="14">
        <f t="shared" si="3"/>
        <v>5944</v>
      </c>
      <c r="F77" s="11">
        <f>SUM(F78:F134)</f>
        <v>21.159999999999997</v>
      </c>
      <c r="G77" s="11">
        <f>SUM(G78:G134)</f>
        <v>19.45</v>
      </c>
      <c r="H77" s="15">
        <f t="shared" si="4"/>
        <v>40.61</v>
      </c>
      <c r="I77" s="11">
        <f>SUM(I78:I134)</f>
        <v>42.65</v>
      </c>
      <c r="J77" s="11">
        <f>SUM(J78:J134)</f>
        <v>39.35999999999999</v>
      </c>
      <c r="K77" s="15">
        <f t="shared" si="5"/>
        <v>82.00999999999999</v>
      </c>
    </row>
    <row r="78" spans="1:11" ht="21.75" customHeight="1">
      <c r="A78" s="25">
        <v>2401</v>
      </c>
      <c r="B78" s="16" t="s">
        <v>67</v>
      </c>
      <c r="C78" s="13">
        <v>85</v>
      </c>
      <c r="D78" s="13">
        <v>530</v>
      </c>
      <c r="E78" s="14">
        <f t="shared" si="3"/>
        <v>615</v>
      </c>
      <c r="F78" s="11">
        <v>0.87</v>
      </c>
      <c r="G78" s="11">
        <v>0.8</v>
      </c>
      <c r="H78" s="15">
        <f t="shared" si="4"/>
        <v>1.67</v>
      </c>
      <c r="I78" s="11">
        <v>6.65</v>
      </c>
      <c r="J78" s="11">
        <v>6.14</v>
      </c>
      <c r="K78" s="15">
        <f t="shared" si="5"/>
        <v>12.79</v>
      </c>
    </row>
    <row r="79" spans="1:11" ht="21.75" customHeight="1">
      <c r="A79" s="25">
        <v>2402</v>
      </c>
      <c r="B79" s="16" t="s">
        <v>68</v>
      </c>
      <c r="C79" s="13">
        <v>20</v>
      </c>
      <c r="D79" s="13">
        <v>127</v>
      </c>
      <c r="E79" s="14">
        <f t="shared" si="3"/>
        <v>147</v>
      </c>
      <c r="F79" s="11">
        <v>0.24</v>
      </c>
      <c r="G79" s="11">
        <v>0.22</v>
      </c>
      <c r="H79" s="15">
        <f t="shared" si="4"/>
        <v>0.45999999999999996</v>
      </c>
      <c r="I79" s="11">
        <v>1.42</v>
      </c>
      <c r="J79" s="11">
        <v>1.31</v>
      </c>
      <c r="K79" s="15">
        <f t="shared" si="5"/>
        <v>2.73</v>
      </c>
    </row>
    <row r="80" spans="1:11" ht="21.75" customHeight="1">
      <c r="A80" s="25">
        <v>2403</v>
      </c>
      <c r="B80" s="16" t="s">
        <v>69</v>
      </c>
      <c r="C80" s="13">
        <v>53</v>
      </c>
      <c r="D80" s="13">
        <v>387</v>
      </c>
      <c r="E80" s="14">
        <f t="shared" si="3"/>
        <v>440</v>
      </c>
      <c r="F80" s="11">
        <v>0.8</v>
      </c>
      <c r="G80" s="11">
        <v>0.73</v>
      </c>
      <c r="H80" s="15">
        <f t="shared" si="4"/>
        <v>1.53</v>
      </c>
      <c r="I80" s="11">
        <v>4.18</v>
      </c>
      <c r="J80" s="11">
        <v>3.85</v>
      </c>
      <c r="K80" s="15">
        <f t="shared" si="5"/>
        <v>8.03</v>
      </c>
    </row>
    <row r="81" spans="1:11" ht="21.75" customHeight="1">
      <c r="A81" s="25">
        <v>2404</v>
      </c>
      <c r="B81" s="18" t="s">
        <v>70</v>
      </c>
      <c r="C81" s="13">
        <v>5</v>
      </c>
      <c r="D81" s="13">
        <v>10</v>
      </c>
      <c r="E81" s="14">
        <f t="shared" si="3"/>
        <v>15</v>
      </c>
      <c r="F81" s="11">
        <v>0.15</v>
      </c>
      <c r="G81" s="11">
        <v>0.14</v>
      </c>
      <c r="H81" s="15">
        <f t="shared" si="4"/>
        <v>0.29000000000000004</v>
      </c>
      <c r="I81" s="11">
        <v>0.14</v>
      </c>
      <c r="J81" s="11">
        <v>0.12</v>
      </c>
      <c r="K81" s="15">
        <f t="shared" si="5"/>
        <v>0.26</v>
      </c>
    </row>
    <row r="82" spans="1:11" ht="21.75" customHeight="1">
      <c r="A82" s="25">
        <v>2405</v>
      </c>
      <c r="B82" s="16" t="s">
        <v>71</v>
      </c>
      <c r="C82" s="13"/>
      <c r="D82" s="13">
        <v>75</v>
      </c>
      <c r="E82" s="14">
        <f t="shared" si="3"/>
        <v>75</v>
      </c>
      <c r="F82" s="11"/>
      <c r="G82" s="11"/>
      <c r="H82" s="15">
        <f t="shared" si="4"/>
        <v>0</v>
      </c>
      <c r="I82" s="11">
        <v>0.85</v>
      </c>
      <c r="J82" s="11">
        <v>0.78</v>
      </c>
      <c r="K82" s="15">
        <f t="shared" si="5"/>
        <v>1.63</v>
      </c>
    </row>
    <row r="83" spans="1:11" ht="21.75" customHeight="1">
      <c r="A83" s="25">
        <v>2406</v>
      </c>
      <c r="B83" s="16" t="s">
        <v>72</v>
      </c>
      <c r="C83" s="13">
        <v>212</v>
      </c>
      <c r="D83" s="13">
        <v>617</v>
      </c>
      <c r="E83" s="14">
        <f t="shared" si="3"/>
        <v>829</v>
      </c>
      <c r="F83" s="11">
        <v>2.11</v>
      </c>
      <c r="G83" s="11">
        <v>1.94</v>
      </c>
      <c r="H83" s="15">
        <f t="shared" si="4"/>
        <v>4.05</v>
      </c>
      <c r="I83" s="11">
        <v>6.26</v>
      </c>
      <c r="J83" s="11">
        <v>5.78</v>
      </c>
      <c r="K83" s="15">
        <f t="shared" si="5"/>
        <v>12.04</v>
      </c>
    </row>
    <row r="84" spans="1:11" ht="21.75" customHeight="1">
      <c r="A84" s="25">
        <v>2407</v>
      </c>
      <c r="B84" s="16" t="s">
        <v>73</v>
      </c>
      <c r="C84" s="13"/>
      <c r="D84" s="13"/>
      <c r="E84" s="14">
        <f t="shared" si="3"/>
        <v>0</v>
      </c>
      <c r="F84" s="11"/>
      <c r="G84" s="11"/>
      <c r="H84" s="15">
        <f t="shared" si="4"/>
        <v>0</v>
      </c>
      <c r="I84" s="11"/>
      <c r="J84" s="11"/>
      <c r="K84" s="15">
        <f t="shared" si="5"/>
        <v>0</v>
      </c>
    </row>
    <row r="85" spans="1:11" ht="21.75" customHeight="1">
      <c r="A85" s="25">
        <v>2408</v>
      </c>
      <c r="B85" s="16" t="s">
        <v>74</v>
      </c>
      <c r="C85" s="13">
        <v>12</v>
      </c>
      <c r="D85" s="13">
        <v>128</v>
      </c>
      <c r="E85" s="14">
        <f t="shared" si="3"/>
        <v>140</v>
      </c>
      <c r="F85" s="11">
        <v>0.16</v>
      </c>
      <c r="G85" s="11">
        <v>0.14</v>
      </c>
      <c r="H85" s="15">
        <f t="shared" si="4"/>
        <v>0.30000000000000004</v>
      </c>
      <c r="I85" s="11">
        <v>1.38</v>
      </c>
      <c r="J85" s="11">
        <v>1.27</v>
      </c>
      <c r="K85" s="15">
        <f t="shared" si="5"/>
        <v>2.65</v>
      </c>
    </row>
    <row r="86" spans="1:11" ht="21.75" customHeight="1">
      <c r="A86" s="25">
        <v>2415</v>
      </c>
      <c r="B86" s="16" t="s">
        <v>75</v>
      </c>
      <c r="C86" s="13"/>
      <c r="D86" s="13"/>
      <c r="E86" s="14">
        <f t="shared" si="3"/>
        <v>0</v>
      </c>
      <c r="F86" s="11"/>
      <c r="G86" s="11"/>
      <c r="H86" s="15">
        <f t="shared" si="4"/>
        <v>0</v>
      </c>
      <c r="I86" s="11"/>
      <c r="J86" s="11"/>
      <c r="K86" s="15">
        <f t="shared" si="5"/>
        <v>0</v>
      </c>
    </row>
    <row r="87" spans="1:11" ht="21.75" customHeight="1">
      <c r="A87" s="25">
        <v>2416</v>
      </c>
      <c r="B87" s="16" t="s">
        <v>76</v>
      </c>
      <c r="C87" s="13"/>
      <c r="D87" s="13"/>
      <c r="E87" s="14">
        <f t="shared" si="3"/>
        <v>0</v>
      </c>
      <c r="F87" s="11"/>
      <c r="G87" s="11"/>
      <c r="H87" s="15">
        <f t="shared" si="4"/>
        <v>0</v>
      </c>
      <c r="I87" s="11"/>
      <c r="J87" s="11"/>
      <c r="K87" s="15">
        <f t="shared" si="5"/>
        <v>0</v>
      </c>
    </row>
    <row r="88" spans="1:11" ht="21.75" customHeight="1">
      <c r="A88" s="25">
        <v>2425</v>
      </c>
      <c r="B88" s="16" t="s">
        <v>77</v>
      </c>
      <c r="C88" s="13">
        <v>10</v>
      </c>
      <c r="D88" s="13">
        <v>156</v>
      </c>
      <c r="E88" s="14">
        <f t="shared" si="3"/>
        <v>166</v>
      </c>
      <c r="F88" s="11">
        <v>0.1</v>
      </c>
      <c r="G88" s="11">
        <v>0.09</v>
      </c>
      <c r="H88" s="15">
        <f t="shared" si="4"/>
        <v>0.19</v>
      </c>
      <c r="I88" s="11">
        <v>1.88</v>
      </c>
      <c r="J88" s="11">
        <v>1.74</v>
      </c>
      <c r="K88" s="15">
        <f t="shared" si="5"/>
        <v>3.62</v>
      </c>
    </row>
    <row r="89" spans="1:11" ht="21.75" customHeight="1">
      <c r="A89" s="25">
        <v>2435</v>
      </c>
      <c r="B89" s="16" t="s">
        <v>78</v>
      </c>
      <c r="C89" s="13">
        <v>3</v>
      </c>
      <c r="D89" s="13"/>
      <c r="E89" s="14">
        <f t="shared" si="3"/>
        <v>3</v>
      </c>
      <c r="F89" s="11">
        <v>0.04</v>
      </c>
      <c r="G89" s="11">
        <v>0.04</v>
      </c>
      <c r="H89" s="15">
        <f t="shared" si="4"/>
        <v>0.08</v>
      </c>
      <c r="I89" s="11"/>
      <c r="J89" s="11"/>
      <c r="K89" s="15">
        <f t="shared" si="5"/>
        <v>0</v>
      </c>
    </row>
    <row r="90" spans="1:11" ht="15.75">
      <c r="A90" s="25">
        <v>2501</v>
      </c>
      <c r="B90" s="17" t="s">
        <v>79</v>
      </c>
      <c r="C90" s="13">
        <v>245</v>
      </c>
      <c r="D90" s="13"/>
      <c r="E90" s="14">
        <f t="shared" si="3"/>
        <v>245</v>
      </c>
      <c r="F90" s="11">
        <v>2.39</v>
      </c>
      <c r="G90" s="11">
        <v>2.2</v>
      </c>
      <c r="H90" s="15">
        <f t="shared" si="4"/>
        <v>4.59</v>
      </c>
      <c r="I90" s="11"/>
      <c r="J90" s="11"/>
      <c r="K90" s="15">
        <f t="shared" si="5"/>
        <v>0</v>
      </c>
    </row>
    <row r="91" spans="1:11" ht="21.75" customHeight="1">
      <c r="A91" s="25">
        <v>2505</v>
      </c>
      <c r="B91" s="16" t="s">
        <v>80</v>
      </c>
      <c r="C91" s="13"/>
      <c r="D91" s="13"/>
      <c r="E91" s="14">
        <f t="shared" si="3"/>
        <v>0</v>
      </c>
      <c r="F91" s="11"/>
      <c r="G91" s="11"/>
      <c r="H91" s="15">
        <f t="shared" si="4"/>
        <v>0</v>
      </c>
      <c r="I91" s="11"/>
      <c r="J91" s="11"/>
      <c r="K91" s="15">
        <f t="shared" si="5"/>
        <v>0</v>
      </c>
    </row>
    <row r="92" spans="1:11" ht="21.75" customHeight="1">
      <c r="A92" s="25">
        <v>2506</v>
      </c>
      <c r="B92" s="16" t="s">
        <v>81</v>
      </c>
      <c r="C92" s="13"/>
      <c r="D92" s="13"/>
      <c r="E92" s="14">
        <f t="shared" si="3"/>
        <v>0</v>
      </c>
      <c r="F92" s="11"/>
      <c r="G92" s="11"/>
      <c r="H92" s="15">
        <f t="shared" si="4"/>
        <v>0</v>
      </c>
      <c r="I92" s="11"/>
      <c r="J92" s="11"/>
      <c r="K92" s="15">
        <f t="shared" si="5"/>
        <v>0</v>
      </c>
    </row>
    <row r="93" spans="1:11" ht="21.75" customHeight="1">
      <c r="A93" s="25">
        <v>2515</v>
      </c>
      <c r="B93" s="18" t="s">
        <v>82</v>
      </c>
      <c r="C93" s="13">
        <v>90</v>
      </c>
      <c r="D93" s="13">
        <v>28</v>
      </c>
      <c r="E93" s="14">
        <f t="shared" si="3"/>
        <v>118</v>
      </c>
      <c r="F93" s="11">
        <v>2.1</v>
      </c>
      <c r="G93" s="11">
        <v>1.93</v>
      </c>
      <c r="H93" s="15">
        <f t="shared" si="4"/>
        <v>4.03</v>
      </c>
      <c r="I93" s="11">
        <v>0.51</v>
      </c>
      <c r="J93" s="11">
        <v>0.47</v>
      </c>
      <c r="K93" s="15">
        <f t="shared" si="5"/>
        <v>0.98</v>
      </c>
    </row>
    <row r="94" spans="1:11" ht="21.75" customHeight="1">
      <c r="A94" s="25">
        <v>2551</v>
      </c>
      <c r="B94" s="16" t="s">
        <v>83</v>
      </c>
      <c r="C94" s="13"/>
      <c r="D94" s="13"/>
      <c r="E94" s="14">
        <f t="shared" si="3"/>
        <v>0</v>
      </c>
      <c r="F94" s="11"/>
      <c r="G94" s="11"/>
      <c r="H94" s="15">
        <f t="shared" si="4"/>
        <v>0</v>
      </c>
      <c r="I94" s="11"/>
      <c r="J94" s="11"/>
      <c r="K94" s="15">
        <f t="shared" si="5"/>
        <v>0</v>
      </c>
    </row>
    <row r="95" spans="1:11" ht="21.75" customHeight="1">
      <c r="A95" s="25">
        <v>2552</v>
      </c>
      <c r="B95" s="16" t="s">
        <v>84</v>
      </c>
      <c r="C95" s="13"/>
      <c r="D95" s="13"/>
      <c r="E95" s="14">
        <f t="shared" si="3"/>
        <v>0</v>
      </c>
      <c r="F95" s="11"/>
      <c r="G95" s="11"/>
      <c r="H95" s="15">
        <f t="shared" si="4"/>
        <v>0</v>
      </c>
      <c r="I95" s="11"/>
      <c r="J95" s="11"/>
      <c r="K95" s="15">
        <f t="shared" si="5"/>
        <v>0</v>
      </c>
    </row>
    <row r="96" spans="1:11" ht="21.75" customHeight="1">
      <c r="A96" s="25">
        <v>2575</v>
      </c>
      <c r="B96" s="16" t="s">
        <v>85</v>
      </c>
      <c r="C96" s="13"/>
      <c r="D96" s="13"/>
      <c r="E96" s="14">
        <f t="shared" si="3"/>
        <v>0</v>
      </c>
      <c r="F96" s="11"/>
      <c r="G96" s="11"/>
      <c r="H96" s="15">
        <f t="shared" si="4"/>
        <v>0</v>
      </c>
      <c r="I96" s="11"/>
      <c r="J96" s="11"/>
      <c r="K96" s="15">
        <f t="shared" si="5"/>
        <v>0</v>
      </c>
    </row>
    <row r="97" spans="1:11" ht="21.75" customHeight="1">
      <c r="A97" s="25">
        <v>2700</v>
      </c>
      <c r="B97" s="16" t="s">
        <v>139</v>
      </c>
      <c r="C97" s="13"/>
      <c r="D97" s="13"/>
      <c r="E97" s="14">
        <f t="shared" si="3"/>
        <v>0</v>
      </c>
      <c r="F97" s="11"/>
      <c r="G97" s="11"/>
      <c r="H97" s="15">
        <f t="shared" si="4"/>
        <v>0</v>
      </c>
      <c r="I97" s="11"/>
      <c r="J97" s="11"/>
      <c r="K97" s="15">
        <f t="shared" si="5"/>
        <v>0</v>
      </c>
    </row>
    <row r="98" spans="1:11" ht="21.75" customHeight="1">
      <c r="A98" s="26"/>
      <c r="B98" s="21" t="s">
        <v>42</v>
      </c>
      <c r="C98" s="13"/>
      <c r="D98" s="13"/>
      <c r="E98" s="14">
        <f t="shared" si="3"/>
        <v>0</v>
      </c>
      <c r="F98" s="11"/>
      <c r="G98" s="11"/>
      <c r="H98" s="15">
        <f t="shared" si="4"/>
        <v>0</v>
      </c>
      <c r="I98" s="11"/>
      <c r="J98" s="11"/>
      <c r="K98" s="15">
        <f t="shared" si="5"/>
        <v>0</v>
      </c>
    </row>
    <row r="99" spans="1:11" ht="21.75" customHeight="1">
      <c r="A99" s="26"/>
      <c r="B99" s="21" t="s">
        <v>43</v>
      </c>
      <c r="C99" s="13"/>
      <c r="D99" s="13"/>
      <c r="E99" s="14">
        <f t="shared" si="3"/>
        <v>0</v>
      </c>
      <c r="F99" s="11"/>
      <c r="G99" s="11"/>
      <c r="H99" s="15">
        <f t="shared" si="4"/>
        <v>0</v>
      </c>
      <c r="I99" s="11"/>
      <c r="J99" s="11"/>
      <c r="K99" s="15">
        <f t="shared" si="5"/>
        <v>0</v>
      </c>
    </row>
    <row r="100" spans="1:11" ht="21.75" customHeight="1">
      <c r="A100" s="25">
        <v>2701</v>
      </c>
      <c r="B100" s="16" t="s">
        <v>140</v>
      </c>
      <c r="C100" s="13"/>
      <c r="D100" s="13"/>
      <c r="E100" s="14">
        <f t="shared" si="3"/>
        <v>0</v>
      </c>
      <c r="F100" s="11"/>
      <c r="G100" s="11"/>
      <c r="H100" s="15">
        <f t="shared" si="4"/>
        <v>0</v>
      </c>
      <c r="I100" s="11"/>
      <c r="J100" s="11"/>
      <c r="K100" s="15">
        <f t="shared" si="5"/>
        <v>0</v>
      </c>
    </row>
    <row r="101" spans="1:11" ht="21.75" customHeight="1">
      <c r="A101" s="26"/>
      <c r="B101" s="21" t="s">
        <v>42</v>
      </c>
      <c r="C101" s="13"/>
      <c r="D101" s="13"/>
      <c r="E101" s="14">
        <f t="shared" si="3"/>
        <v>0</v>
      </c>
      <c r="F101" s="11"/>
      <c r="G101" s="11"/>
      <c r="H101" s="15">
        <f t="shared" si="4"/>
        <v>0</v>
      </c>
      <c r="I101" s="11"/>
      <c r="J101" s="11"/>
      <c r="K101" s="15">
        <f t="shared" si="5"/>
        <v>0</v>
      </c>
    </row>
    <row r="102" spans="1:11" ht="21.75" customHeight="1">
      <c r="A102" s="26"/>
      <c r="B102" s="21" t="s">
        <v>43</v>
      </c>
      <c r="C102" s="13"/>
      <c r="D102" s="13"/>
      <c r="E102" s="14">
        <f t="shared" si="3"/>
        <v>0</v>
      </c>
      <c r="F102" s="11"/>
      <c r="G102" s="11"/>
      <c r="H102" s="15">
        <f t="shared" si="4"/>
        <v>0</v>
      </c>
      <c r="I102" s="11"/>
      <c r="J102" s="11"/>
      <c r="K102" s="15">
        <f t="shared" si="5"/>
        <v>0</v>
      </c>
    </row>
    <row r="103" spans="1:11" ht="21.75" customHeight="1">
      <c r="A103" s="26"/>
      <c r="B103" s="21" t="s">
        <v>44</v>
      </c>
      <c r="C103" s="13"/>
      <c r="D103" s="13"/>
      <c r="E103" s="14">
        <f t="shared" si="3"/>
        <v>0</v>
      </c>
      <c r="F103" s="11"/>
      <c r="G103" s="11"/>
      <c r="H103" s="15">
        <f t="shared" si="4"/>
        <v>0</v>
      </c>
      <c r="I103" s="11"/>
      <c r="J103" s="11"/>
      <c r="K103" s="15">
        <f t="shared" si="5"/>
        <v>0</v>
      </c>
    </row>
    <row r="104" spans="1:11" ht="21.75" customHeight="1">
      <c r="A104" s="26"/>
      <c r="B104" s="21" t="s">
        <v>45</v>
      </c>
      <c r="C104" s="13"/>
      <c r="D104" s="13"/>
      <c r="E104" s="14">
        <f t="shared" si="3"/>
        <v>0</v>
      </c>
      <c r="F104" s="11"/>
      <c r="G104" s="11"/>
      <c r="H104" s="15">
        <f t="shared" si="4"/>
        <v>0</v>
      </c>
      <c r="I104" s="11"/>
      <c r="J104" s="11"/>
      <c r="K104" s="15">
        <f t="shared" si="5"/>
        <v>0</v>
      </c>
    </row>
    <row r="105" spans="1:11" ht="21.75" customHeight="1">
      <c r="A105" s="25">
        <v>2702</v>
      </c>
      <c r="B105" s="16" t="s">
        <v>176</v>
      </c>
      <c r="C105" s="13">
        <v>75</v>
      </c>
      <c r="D105" s="13">
        <v>25</v>
      </c>
      <c r="E105" s="14">
        <f t="shared" si="3"/>
        <v>100</v>
      </c>
      <c r="F105" s="11">
        <v>1.12</v>
      </c>
      <c r="G105" s="11">
        <v>1.02</v>
      </c>
      <c r="H105" s="15">
        <f t="shared" si="4"/>
        <v>2.14</v>
      </c>
      <c r="I105" s="11">
        <v>0.34</v>
      </c>
      <c r="J105" s="11">
        <v>0.32</v>
      </c>
      <c r="K105" s="15">
        <f t="shared" si="5"/>
        <v>0.66</v>
      </c>
    </row>
    <row r="106" spans="1:11" ht="21.75" customHeight="1">
      <c r="A106" s="26"/>
      <c r="B106" s="21" t="s">
        <v>42</v>
      </c>
      <c r="C106" s="13"/>
      <c r="D106" s="13"/>
      <c r="E106" s="14">
        <f t="shared" si="3"/>
        <v>0</v>
      </c>
      <c r="F106" s="11"/>
      <c r="G106" s="11"/>
      <c r="H106" s="15">
        <f t="shared" si="4"/>
        <v>0</v>
      </c>
      <c r="I106" s="11"/>
      <c r="J106" s="11"/>
      <c r="K106" s="15">
        <f t="shared" si="5"/>
        <v>0</v>
      </c>
    </row>
    <row r="107" spans="1:11" ht="21.75" customHeight="1">
      <c r="A107" s="26"/>
      <c r="B107" s="21" t="s">
        <v>43</v>
      </c>
      <c r="C107" s="13"/>
      <c r="D107" s="13"/>
      <c r="E107" s="14">
        <f t="shared" si="3"/>
        <v>0</v>
      </c>
      <c r="F107" s="11"/>
      <c r="G107" s="11"/>
      <c r="H107" s="15">
        <f t="shared" si="4"/>
        <v>0</v>
      </c>
      <c r="I107" s="11"/>
      <c r="J107" s="11"/>
      <c r="K107" s="15">
        <f t="shared" si="5"/>
        <v>0</v>
      </c>
    </row>
    <row r="108" spans="1:11" ht="21.75" customHeight="1">
      <c r="A108" s="25">
        <v>2705</v>
      </c>
      <c r="B108" s="18" t="s">
        <v>86</v>
      </c>
      <c r="C108" s="13"/>
      <c r="D108" s="13"/>
      <c r="E108" s="14">
        <f t="shared" si="3"/>
        <v>0</v>
      </c>
      <c r="F108" s="11"/>
      <c r="G108" s="11"/>
      <c r="H108" s="15">
        <f t="shared" si="4"/>
        <v>0</v>
      </c>
      <c r="I108" s="11"/>
      <c r="J108" s="11"/>
      <c r="K108" s="15">
        <f t="shared" si="5"/>
        <v>0</v>
      </c>
    </row>
    <row r="109" spans="1:11" ht="21.75" customHeight="1">
      <c r="A109" s="25">
        <v>2711</v>
      </c>
      <c r="B109" s="18" t="s">
        <v>87</v>
      </c>
      <c r="C109" s="13"/>
      <c r="D109" s="13"/>
      <c r="E109" s="14">
        <f t="shared" si="3"/>
        <v>0</v>
      </c>
      <c r="F109" s="11"/>
      <c r="G109" s="11"/>
      <c r="H109" s="15">
        <f t="shared" si="4"/>
        <v>0</v>
      </c>
      <c r="I109" s="11"/>
      <c r="J109" s="11"/>
      <c r="K109" s="15">
        <f t="shared" si="5"/>
        <v>0</v>
      </c>
    </row>
    <row r="110" spans="1:11" ht="21.75" customHeight="1">
      <c r="A110" s="25">
        <v>2801</v>
      </c>
      <c r="B110" s="18" t="s">
        <v>88</v>
      </c>
      <c r="C110" s="13">
        <v>721</v>
      </c>
      <c r="D110" s="13">
        <v>519</v>
      </c>
      <c r="E110" s="14">
        <f t="shared" si="3"/>
        <v>1240</v>
      </c>
      <c r="F110" s="11">
        <v>5.11</v>
      </c>
      <c r="G110" s="11">
        <v>4.72</v>
      </c>
      <c r="H110" s="15">
        <f t="shared" si="4"/>
        <v>9.83</v>
      </c>
      <c r="I110" s="11">
        <v>5.37</v>
      </c>
      <c r="J110" s="11">
        <v>4.95</v>
      </c>
      <c r="K110" s="15">
        <f t="shared" si="5"/>
        <v>10.32</v>
      </c>
    </row>
    <row r="111" spans="1:11" ht="21.75" customHeight="1">
      <c r="A111" s="25">
        <v>2802</v>
      </c>
      <c r="B111" s="18" t="s">
        <v>89</v>
      </c>
      <c r="C111" s="13"/>
      <c r="D111" s="13"/>
      <c r="E111" s="14">
        <f t="shared" si="3"/>
        <v>0</v>
      </c>
      <c r="F111" s="11"/>
      <c r="G111" s="11"/>
      <c r="H111" s="15">
        <f t="shared" si="4"/>
        <v>0</v>
      </c>
      <c r="I111" s="11"/>
      <c r="J111" s="11"/>
      <c r="K111" s="15">
        <f t="shared" si="5"/>
        <v>0</v>
      </c>
    </row>
    <row r="112" spans="1:11" ht="21.75" customHeight="1">
      <c r="A112" s="25">
        <v>2803</v>
      </c>
      <c r="B112" s="18" t="s">
        <v>90</v>
      </c>
      <c r="C112" s="13"/>
      <c r="D112" s="13"/>
      <c r="E112" s="14">
        <f t="shared" si="3"/>
        <v>0</v>
      </c>
      <c r="F112" s="11"/>
      <c r="G112" s="11"/>
      <c r="H112" s="15">
        <f t="shared" si="4"/>
        <v>0</v>
      </c>
      <c r="I112" s="11"/>
      <c r="J112" s="11"/>
      <c r="K112" s="15">
        <f t="shared" si="5"/>
        <v>0</v>
      </c>
    </row>
    <row r="113" spans="1:11" ht="21.75" customHeight="1">
      <c r="A113" s="25">
        <v>2810</v>
      </c>
      <c r="B113" s="18" t="s">
        <v>91</v>
      </c>
      <c r="C113" s="13"/>
      <c r="D113" s="13"/>
      <c r="E113" s="14">
        <f t="shared" si="3"/>
        <v>0</v>
      </c>
      <c r="F113" s="11"/>
      <c r="G113" s="11"/>
      <c r="H113" s="15">
        <f t="shared" si="4"/>
        <v>0</v>
      </c>
      <c r="I113" s="11"/>
      <c r="J113" s="11"/>
      <c r="K113" s="15">
        <f t="shared" si="5"/>
        <v>0</v>
      </c>
    </row>
    <row r="114" spans="1:11" ht="21.75" customHeight="1">
      <c r="A114" s="25">
        <v>2851</v>
      </c>
      <c r="B114" s="18" t="s">
        <v>92</v>
      </c>
      <c r="C114" s="13">
        <v>138</v>
      </c>
      <c r="D114" s="13">
        <v>107</v>
      </c>
      <c r="E114" s="14">
        <f t="shared" si="3"/>
        <v>245</v>
      </c>
      <c r="F114" s="11">
        <v>1.38</v>
      </c>
      <c r="G114" s="11">
        <v>1.27</v>
      </c>
      <c r="H114" s="15">
        <f t="shared" si="4"/>
        <v>2.65</v>
      </c>
      <c r="I114" s="11">
        <v>1.54</v>
      </c>
      <c r="J114" s="11">
        <v>1.43</v>
      </c>
      <c r="K114" s="15">
        <f t="shared" si="5"/>
        <v>2.9699999999999998</v>
      </c>
    </row>
    <row r="115" spans="1:11" ht="21.75" customHeight="1">
      <c r="A115" s="25">
        <v>2852</v>
      </c>
      <c r="B115" s="18" t="s">
        <v>93</v>
      </c>
      <c r="C115" s="13">
        <v>27</v>
      </c>
      <c r="D115" s="13"/>
      <c r="E115" s="14">
        <f t="shared" si="3"/>
        <v>27</v>
      </c>
      <c r="F115" s="11">
        <v>0.27</v>
      </c>
      <c r="G115" s="11">
        <v>0.24</v>
      </c>
      <c r="H115" s="15">
        <f t="shared" si="4"/>
        <v>0.51</v>
      </c>
      <c r="I115" s="11"/>
      <c r="J115" s="11"/>
      <c r="K115" s="15">
        <f t="shared" si="5"/>
        <v>0</v>
      </c>
    </row>
    <row r="116" spans="1:11" ht="15.75">
      <c r="A116" s="27">
        <v>2853</v>
      </c>
      <c r="B116" s="28" t="s">
        <v>94</v>
      </c>
      <c r="C116" s="13">
        <v>15</v>
      </c>
      <c r="D116" s="13">
        <v>35</v>
      </c>
      <c r="E116" s="14">
        <f t="shared" si="3"/>
        <v>50</v>
      </c>
      <c r="F116" s="11">
        <v>0.14</v>
      </c>
      <c r="G116" s="11">
        <v>0.13</v>
      </c>
      <c r="H116" s="15">
        <f t="shared" si="4"/>
        <v>0.27</v>
      </c>
      <c r="I116" s="11">
        <v>0.47</v>
      </c>
      <c r="J116" s="11">
        <v>0.44</v>
      </c>
      <c r="K116" s="15">
        <f t="shared" si="5"/>
        <v>0.9099999999999999</v>
      </c>
    </row>
    <row r="117" spans="1:11" ht="21.75" customHeight="1">
      <c r="A117" s="25">
        <v>2875</v>
      </c>
      <c r="B117" s="18" t="s">
        <v>95</v>
      </c>
      <c r="C117" s="13"/>
      <c r="D117" s="13"/>
      <c r="E117" s="14">
        <f t="shared" si="3"/>
        <v>0</v>
      </c>
      <c r="F117" s="11"/>
      <c r="G117" s="11"/>
      <c r="H117" s="15">
        <f t="shared" si="4"/>
        <v>0</v>
      </c>
      <c r="I117" s="11"/>
      <c r="J117" s="11"/>
      <c r="K117" s="15">
        <f t="shared" si="5"/>
        <v>0</v>
      </c>
    </row>
    <row r="118" spans="1:11" ht="21.75" customHeight="1">
      <c r="A118" s="25">
        <v>2885</v>
      </c>
      <c r="B118" s="18" t="s">
        <v>96</v>
      </c>
      <c r="C118" s="13"/>
      <c r="D118" s="13"/>
      <c r="E118" s="14">
        <f t="shared" si="3"/>
        <v>0</v>
      </c>
      <c r="F118" s="11"/>
      <c r="G118" s="11"/>
      <c r="H118" s="15">
        <f t="shared" si="4"/>
        <v>0</v>
      </c>
      <c r="I118" s="11"/>
      <c r="J118" s="11"/>
      <c r="K118" s="15">
        <f t="shared" si="5"/>
        <v>0</v>
      </c>
    </row>
    <row r="119" spans="1:11" ht="21.75" customHeight="1">
      <c r="A119" s="25">
        <v>3051</v>
      </c>
      <c r="B119" s="16" t="s">
        <v>97</v>
      </c>
      <c r="C119" s="13"/>
      <c r="D119" s="13"/>
      <c r="E119" s="14">
        <f t="shared" si="3"/>
        <v>0</v>
      </c>
      <c r="F119" s="11"/>
      <c r="G119" s="11"/>
      <c r="H119" s="15">
        <f t="shared" si="4"/>
        <v>0</v>
      </c>
      <c r="I119" s="11"/>
      <c r="J119" s="11"/>
      <c r="K119" s="15">
        <f t="shared" si="5"/>
        <v>0</v>
      </c>
    </row>
    <row r="120" spans="1:11" ht="21.75" customHeight="1">
      <c r="A120" s="25">
        <v>3052</v>
      </c>
      <c r="B120" s="16" t="s">
        <v>98</v>
      </c>
      <c r="C120" s="13"/>
      <c r="D120" s="13"/>
      <c r="E120" s="14">
        <f t="shared" si="3"/>
        <v>0</v>
      </c>
      <c r="F120" s="11"/>
      <c r="G120" s="11"/>
      <c r="H120" s="15">
        <f t="shared" si="4"/>
        <v>0</v>
      </c>
      <c r="I120" s="11"/>
      <c r="J120" s="11"/>
      <c r="K120" s="15">
        <f t="shared" si="5"/>
        <v>0</v>
      </c>
    </row>
    <row r="121" spans="1:11" ht="21.75" customHeight="1">
      <c r="A121" s="25">
        <v>3053</v>
      </c>
      <c r="B121" s="16" t="s">
        <v>99</v>
      </c>
      <c r="C121" s="13"/>
      <c r="D121" s="13"/>
      <c r="E121" s="14">
        <f t="shared" si="3"/>
        <v>0</v>
      </c>
      <c r="F121" s="11"/>
      <c r="G121" s="11"/>
      <c r="H121" s="15">
        <f t="shared" si="4"/>
        <v>0</v>
      </c>
      <c r="I121" s="11"/>
      <c r="J121" s="11"/>
      <c r="K121" s="15">
        <f t="shared" si="5"/>
        <v>0</v>
      </c>
    </row>
    <row r="122" spans="1:11" ht="21.75" customHeight="1">
      <c r="A122" s="25">
        <v>3054</v>
      </c>
      <c r="B122" s="16" t="s">
        <v>100</v>
      </c>
      <c r="C122" s="13">
        <v>134</v>
      </c>
      <c r="D122" s="13">
        <v>342</v>
      </c>
      <c r="E122" s="14">
        <f t="shared" si="3"/>
        <v>476</v>
      </c>
      <c r="F122" s="11">
        <v>1.3</v>
      </c>
      <c r="G122" s="11">
        <v>1.21</v>
      </c>
      <c r="H122" s="15">
        <f t="shared" si="4"/>
        <v>2.51</v>
      </c>
      <c r="I122" s="11">
        <v>3.69</v>
      </c>
      <c r="J122" s="11">
        <v>3.41</v>
      </c>
      <c r="K122" s="15">
        <f t="shared" si="5"/>
        <v>7.1</v>
      </c>
    </row>
    <row r="123" spans="1:11" ht="21.75" customHeight="1">
      <c r="A123" s="25">
        <v>3055</v>
      </c>
      <c r="B123" s="16" t="s">
        <v>101</v>
      </c>
      <c r="C123" s="13">
        <v>38</v>
      </c>
      <c r="D123" s="13">
        <v>614</v>
      </c>
      <c r="E123" s="14">
        <f t="shared" si="3"/>
        <v>652</v>
      </c>
      <c r="F123" s="11">
        <v>0.38</v>
      </c>
      <c r="G123" s="11">
        <v>0.34</v>
      </c>
      <c r="H123" s="15">
        <f t="shared" si="4"/>
        <v>0.72</v>
      </c>
      <c r="I123" s="11">
        <v>6.43</v>
      </c>
      <c r="J123" s="11">
        <v>5.92</v>
      </c>
      <c r="K123" s="15">
        <f t="shared" si="5"/>
        <v>12.35</v>
      </c>
    </row>
    <row r="124" spans="1:11" ht="21.75" customHeight="1">
      <c r="A124" s="25">
        <v>3056</v>
      </c>
      <c r="B124" s="16" t="s">
        <v>102</v>
      </c>
      <c r="C124" s="13"/>
      <c r="D124" s="13"/>
      <c r="E124" s="14">
        <f t="shared" si="3"/>
        <v>0</v>
      </c>
      <c r="F124" s="11"/>
      <c r="G124" s="11"/>
      <c r="H124" s="15">
        <f t="shared" si="4"/>
        <v>0</v>
      </c>
      <c r="I124" s="11"/>
      <c r="J124" s="11"/>
      <c r="K124" s="15">
        <f t="shared" si="5"/>
        <v>0</v>
      </c>
    </row>
    <row r="125" spans="1:11" ht="21.75" customHeight="1">
      <c r="A125" s="25">
        <v>3075</v>
      </c>
      <c r="B125" s="16" t="s">
        <v>103</v>
      </c>
      <c r="C125" s="13"/>
      <c r="D125" s="13"/>
      <c r="E125" s="14">
        <f t="shared" si="3"/>
        <v>0</v>
      </c>
      <c r="F125" s="11"/>
      <c r="G125" s="11"/>
      <c r="H125" s="15">
        <f t="shared" si="4"/>
        <v>0</v>
      </c>
      <c r="I125" s="11"/>
      <c r="J125" s="11"/>
      <c r="K125" s="15">
        <f t="shared" si="5"/>
        <v>0</v>
      </c>
    </row>
    <row r="126" spans="1:11" ht="15.75">
      <c r="A126" s="25">
        <v>3425</v>
      </c>
      <c r="B126" s="28" t="s">
        <v>161</v>
      </c>
      <c r="C126" s="13">
        <v>27</v>
      </c>
      <c r="D126" s="13"/>
      <c r="E126" s="14">
        <f t="shared" si="3"/>
        <v>27</v>
      </c>
      <c r="F126" s="11">
        <v>0.26</v>
      </c>
      <c r="G126" s="11">
        <v>0.23</v>
      </c>
      <c r="H126" s="15">
        <f t="shared" si="4"/>
        <v>0.49</v>
      </c>
      <c r="I126" s="11"/>
      <c r="J126" s="11"/>
      <c r="K126" s="15">
        <f t="shared" si="5"/>
        <v>0</v>
      </c>
    </row>
    <row r="127" spans="1:11" ht="21.75" customHeight="1">
      <c r="A127" s="25">
        <v>3435</v>
      </c>
      <c r="B127" s="16" t="s">
        <v>104</v>
      </c>
      <c r="C127" s="13">
        <v>9</v>
      </c>
      <c r="D127" s="13"/>
      <c r="E127" s="14">
        <f t="shared" si="3"/>
        <v>9</v>
      </c>
      <c r="F127" s="11">
        <v>0.09</v>
      </c>
      <c r="G127" s="11">
        <v>0.08</v>
      </c>
      <c r="H127" s="15">
        <f t="shared" si="4"/>
        <v>0.16999999999999998</v>
      </c>
      <c r="I127" s="11"/>
      <c r="J127" s="11"/>
      <c r="K127" s="15">
        <f t="shared" si="5"/>
        <v>0</v>
      </c>
    </row>
    <row r="128" spans="1:11" ht="21.75" customHeight="1">
      <c r="A128" s="25">
        <v>3451</v>
      </c>
      <c r="B128" s="16" t="s">
        <v>105</v>
      </c>
      <c r="C128" s="13">
        <v>35</v>
      </c>
      <c r="D128" s="13">
        <v>12</v>
      </c>
      <c r="E128" s="14">
        <f t="shared" si="3"/>
        <v>47</v>
      </c>
      <c r="F128" s="11">
        <v>0.66</v>
      </c>
      <c r="G128" s="11">
        <v>0.61</v>
      </c>
      <c r="H128" s="15">
        <f t="shared" si="4"/>
        <v>1.27</v>
      </c>
      <c r="I128" s="11">
        <v>0.1</v>
      </c>
      <c r="J128" s="11">
        <v>0.1</v>
      </c>
      <c r="K128" s="15">
        <f t="shared" si="5"/>
        <v>0.2</v>
      </c>
    </row>
    <row r="129" spans="1:11" ht="21.75" customHeight="1">
      <c r="A129" s="25">
        <v>3452</v>
      </c>
      <c r="B129" s="16" t="s">
        <v>106</v>
      </c>
      <c r="C129" s="13">
        <v>54</v>
      </c>
      <c r="D129" s="13">
        <v>90</v>
      </c>
      <c r="E129" s="14">
        <f t="shared" si="3"/>
        <v>144</v>
      </c>
      <c r="F129" s="11">
        <v>0.65</v>
      </c>
      <c r="G129" s="11">
        <v>0.6</v>
      </c>
      <c r="H129" s="15">
        <f t="shared" si="4"/>
        <v>1.25</v>
      </c>
      <c r="I129" s="11">
        <v>0.86</v>
      </c>
      <c r="J129" s="11">
        <v>0.79</v>
      </c>
      <c r="K129" s="15">
        <f t="shared" si="5"/>
        <v>1.65</v>
      </c>
    </row>
    <row r="130" spans="1:11" ht="21.75" customHeight="1">
      <c r="A130" s="25">
        <v>3453</v>
      </c>
      <c r="B130" s="16" t="s">
        <v>107</v>
      </c>
      <c r="C130" s="13"/>
      <c r="D130" s="13"/>
      <c r="E130" s="14">
        <f t="shared" si="3"/>
        <v>0</v>
      </c>
      <c r="F130" s="11"/>
      <c r="G130" s="11"/>
      <c r="H130" s="15">
        <f t="shared" si="4"/>
        <v>0</v>
      </c>
      <c r="I130" s="11"/>
      <c r="J130" s="11"/>
      <c r="K130" s="15">
        <f t="shared" si="5"/>
        <v>0</v>
      </c>
    </row>
    <row r="131" spans="1:11" ht="21.75" customHeight="1">
      <c r="A131" s="25">
        <v>3454</v>
      </c>
      <c r="B131" s="16" t="s">
        <v>108</v>
      </c>
      <c r="C131" s="13">
        <v>71</v>
      </c>
      <c r="D131" s="13">
        <v>31</v>
      </c>
      <c r="E131" s="14">
        <f t="shared" si="3"/>
        <v>102</v>
      </c>
      <c r="F131" s="11">
        <v>0.84</v>
      </c>
      <c r="G131" s="11">
        <v>0.77</v>
      </c>
      <c r="H131" s="15">
        <f t="shared" si="4"/>
        <v>1.6099999999999999</v>
      </c>
      <c r="I131" s="11">
        <v>0.27</v>
      </c>
      <c r="J131" s="11">
        <v>0.24</v>
      </c>
      <c r="K131" s="15">
        <f t="shared" si="5"/>
        <v>0.51</v>
      </c>
    </row>
    <row r="132" spans="1:11" ht="21.75" customHeight="1">
      <c r="A132" s="25">
        <v>3456</v>
      </c>
      <c r="B132" s="16" t="s">
        <v>109</v>
      </c>
      <c r="C132" s="13"/>
      <c r="D132" s="13">
        <v>10</v>
      </c>
      <c r="E132" s="14">
        <f t="shared" si="3"/>
        <v>10</v>
      </c>
      <c r="F132" s="11"/>
      <c r="G132" s="11"/>
      <c r="H132" s="15">
        <f t="shared" si="4"/>
        <v>0</v>
      </c>
      <c r="I132" s="11">
        <v>0.08</v>
      </c>
      <c r="J132" s="11">
        <v>0.08</v>
      </c>
      <c r="K132" s="15">
        <f t="shared" si="5"/>
        <v>0.16</v>
      </c>
    </row>
    <row r="133" spans="1:11" ht="32.25" customHeight="1">
      <c r="A133" s="25">
        <v>3465</v>
      </c>
      <c r="B133" s="17" t="s">
        <v>110</v>
      </c>
      <c r="C133" s="13"/>
      <c r="D133" s="13"/>
      <c r="E133" s="14">
        <f t="shared" si="3"/>
        <v>0</v>
      </c>
      <c r="F133" s="11"/>
      <c r="G133" s="11"/>
      <c r="H133" s="15">
        <f t="shared" si="4"/>
        <v>0</v>
      </c>
      <c r="I133" s="11"/>
      <c r="J133" s="11"/>
      <c r="K133" s="15">
        <f t="shared" si="5"/>
        <v>0</v>
      </c>
    </row>
    <row r="134" spans="1:11" ht="21.75" customHeight="1">
      <c r="A134" s="25">
        <v>3475</v>
      </c>
      <c r="B134" s="18" t="s">
        <v>111</v>
      </c>
      <c r="C134" s="13"/>
      <c r="D134" s="13">
        <v>22</v>
      </c>
      <c r="E134" s="14">
        <f t="shared" si="3"/>
        <v>22</v>
      </c>
      <c r="F134" s="11"/>
      <c r="G134" s="11"/>
      <c r="H134" s="15">
        <f t="shared" si="4"/>
        <v>0</v>
      </c>
      <c r="I134" s="11">
        <v>0.23</v>
      </c>
      <c r="J134" s="11">
        <v>0.22</v>
      </c>
      <c r="K134" s="15">
        <f t="shared" si="5"/>
        <v>0.45</v>
      </c>
    </row>
    <row r="135" spans="1:11" ht="15.75">
      <c r="A135" s="5" t="s">
        <v>112</v>
      </c>
      <c r="B135" s="16"/>
      <c r="C135" s="13">
        <f>C136</f>
        <v>0</v>
      </c>
      <c r="D135" s="13">
        <f>D136</f>
        <v>0</v>
      </c>
      <c r="E135" s="14">
        <f t="shared" si="3"/>
        <v>0</v>
      </c>
      <c r="F135" s="11"/>
      <c r="G135" s="11"/>
      <c r="H135" s="15">
        <f t="shared" si="4"/>
        <v>0</v>
      </c>
      <c r="I135" s="11"/>
      <c r="J135" s="11"/>
      <c r="K135" s="15">
        <f t="shared" si="5"/>
        <v>0</v>
      </c>
    </row>
    <row r="136" spans="1:11" ht="31.5">
      <c r="A136" s="29">
        <v>3604</v>
      </c>
      <c r="B136" s="28" t="s">
        <v>113</v>
      </c>
      <c r="C136" s="13"/>
      <c r="D136" s="13"/>
      <c r="E136" s="14">
        <f aca="true" t="shared" si="6" ref="E136:E199">SUM(C136+D136)</f>
        <v>0</v>
      </c>
      <c r="F136" s="11"/>
      <c r="G136" s="11"/>
      <c r="H136" s="15">
        <f aca="true" t="shared" si="7" ref="H136:H199">F136+G136</f>
        <v>0</v>
      </c>
      <c r="I136" s="11"/>
      <c r="J136" s="11"/>
      <c r="K136" s="15">
        <f t="shared" si="5"/>
        <v>0</v>
      </c>
    </row>
    <row r="137" spans="1:11" ht="21.75" customHeight="1">
      <c r="A137" s="29" t="s">
        <v>154</v>
      </c>
      <c r="B137" s="29"/>
      <c r="C137" s="13">
        <f>C7+C39+C77+C135</f>
        <v>5123</v>
      </c>
      <c r="D137" s="13">
        <f>D7+D39+D77+D135</f>
        <v>15484</v>
      </c>
      <c r="E137" s="14">
        <f t="shared" si="6"/>
        <v>20607</v>
      </c>
      <c r="F137" s="19">
        <f>F7+F39+F77+F135</f>
        <v>59.7</v>
      </c>
      <c r="G137" s="19">
        <f>G7+G39+G77+G135</f>
        <v>54.139999999999986</v>
      </c>
      <c r="H137" s="15">
        <f t="shared" si="7"/>
        <v>113.83999999999999</v>
      </c>
      <c r="I137" s="19">
        <f>I7+I39+I77+I135</f>
        <v>167.10000000000002</v>
      </c>
      <c r="J137" s="19">
        <f>J7+J39+J77+J135</f>
        <v>153.89</v>
      </c>
      <c r="K137" s="15">
        <f t="shared" si="5"/>
        <v>320.99</v>
      </c>
    </row>
    <row r="138" spans="1:11" ht="21.75" customHeight="1">
      <c r="A138" s="29" t="s">
        <v>158</v>
      </c>
      <c r="B138" s="29" t="s">
        <v>157</v>
      </c>
      <c r="C138" s="13"/>
      <c r="D138" s="13"/>
      <c r="E138" s="14"/>
      <c r="F138" s="11"/>
      <c r="G138" s="11"/>
      <c r="H138" s="15">
        <f t="shared" si="7"/>
        <v>0</v>
      </c>
      <c r="I138" s="11"/>
      <c r="J138" s="11"/>
      <c r="K138" s="15">
        <f aca="true" t="shared" si="8" ref="K138:K201">I138+J138</f>
        <v>0</v>
      </c>
    </row>
    <row r="139" spans="1:11" ht="15.75">
      <c r="A139" s="29" t="s">
        <v>10</v>
      </c>
      <c r="B139" s="29" t="s">
        <v>11</v>
      </c>
      <c r="C139" s="13">
        <f>SUM(C140:C145)</f>
        <v>0</v>
      </c>
      <c r="D139" s="13">
        <f>SUM(D140:D145)</f>
        <v>0</v>
      </c>
      <c r="E139" s="14">
        <f t="shared" si="6"/>
        <v>0</v>
      </c>
      <c r="F139" s="11"/>
      <c r="G139" s="11"/>
      <c r="H139" s="15">
        <f t="shared" si="7"/>
        <v>0</v>
      </c>
      <c r="I139" s="11"/>
      <c r="J139" s="11"/>
      <c r="K139" s="15">
        <f t="shared" si="8"/>
        <v>0</v>
      </c>
    </row>
    <row r="140" spans="1:11" ht="18.75" customHeight="1">
      <c r="A140" s="29">
        <v>4047</v>
      </c>
      <c r="B140" s="2" t="s">
        <v>114</v>
      </c>
      <c r="C140" s="13"/>
      <c r="D140" s="13"/>
      <c r="E140" s="14">
        <f t="shared" si="6"/>
        <v>0</v>
      </c>
      <c r="F140" s="11"/>
      <c r="G140" s="11"/>
      <c r="H140" s="15">
        <f t="shared" si="7"/>
        <v>0</v>
      </c>
      <c r="I140" s="11"/>
      <c r="J140" s="11"/>
      <c r="K140" s="15">
        <f t="shared" si="8"/>
        <v>0</v>
      </c>
    </row>
    <row r="141" spans="1:11" ht="18.75" customHeight="1">
      <c r="A141" s="29">
        <v>4055</v>
      </c>
      <c r="B141" s="2" t="s">
        <v>115</v>
      </c>
      <c r="C141" s="13"/>
      <c r="D141" s="13"/>
      <c r="E141" s="14">
        <f t="shared" si="6"/>
        <v>0</v>
      </c>
      <c r="F141" s="11"/>
      <c r="G141" s="11"/>
      <c r="H141" s="15">
        <f t="shared" si="7"/>
        <v>0</v>
      </c>
      <c r="I141" s="11"/>
      <c r="J141" s="11"/>
      <c r="K141" s="15">
        <f t="shared" si="8"/>
        <v>0</v>
      </c>
    </row>
    <row r="142" spans="1:11" ht="18.75" customHeight="1">
      <c r="A142" s="29">
        <v>4058</v>
      </c>
      <c r="B142" s="2" t="s">
        <v>116</v>
      </c>
      <c r="C142" s="13"/>
      <c r="D142" s="13"/>
      <c r="E142" s="14">
        <f t="shared" si="6"/>
        <v>0</v>
      </c>
      <c r="F142" s="11"/>
      <c r="G142" s="11"/>
      <c r="H142" s="15">
        <f t="shared" si="7"/>
        <v>0</v>
      </c>
      <c r="I142" s="11"/>
      <c r="J142" s="11"/>
      <c r="K142" s="15">
        <f t="shared" si="8"/>
        <v>0</v>
      </c>
    </row>
    <row r="143" spans="1:11" ht="18.75" customHeight="1">
      <c r="A143" s="29">
        <v>4059</v>
      </c>
      <c r="B143" s="2" t="s">
        <v>117</v>
      </c>
      <c r="C143" s="13"/>
      <c r="D143" s="13"/>
      <c r="E143" s="14">
        <f t="shared" si="6"/>
        <v>0</v>
      </c>
      <c r="F143" s="11"/>
      <c r="G143" s="11"/>
      <c r="H143" s="15">
        <f t="shared" si="7"/>
        <v>0</v>
      </c>
      <c r="I143" s="11"/>
      <c r="J143" s="11"/>
      <c r="K143" s="15">
        <f t="shared" si="8"/>
        <v>0</v>
      </c>
    </row>
    <row r="144" spans="1:11" ht="18.75" customHeight="1">
      <c r="A144" s="29">
        <v>4070</v>
      </c>
      <c r="B144" s="2" t="s">
        <v>38</v>
      </c>
      <c r="C144" s="13"/>
      <c r="D144" s="13"/>
      <c r="E144" s="14">
        <f t="shared" si="6"/>
        <v>0</v>
      </c>
      <c r="F144" s="11"/>
      <c r="G144" s="11"/>
      <c r="H144" s="15">
        <f t="shared" si="7"/>
        <v>0</v>
      </c>
      <c r="I144" s="11"/>
      <c r="J144" s="11"/>
      <c r="K144" s="15">
        <f t="shared" si="8"/>
        <v>0</v>
      </c>
    </row>
    <row r="145" spans="1:11" ht="18.75" customHeight="1">
      <c r="A145" s="29">
        <v>4075</v>
      </c>
      <c r="B145" s="2" t="s">
        <v>118</v>
      </c>
      <c r="C145" s="13"/>
      <c r="D145" s="13"/>
      <c r="E145" s="14">
        <f t="shared" si="6"/>
        <v>0</v>
      </c>
      <c r="F145" s="11"/>
      <c r="G145" s="11"/>
      <c r="H145" s="15">
        <f t="shared" si="7"/>
        <v>0</v>
      </c>
      <c r="I145" s="11"/>
      <c r="J145" s="11"/>
      <c r="K145" s="15">
        <f t="shared" si="8"/>
        <v>0</v>
      </c>
    </row>
    <row r="146" spans="1:11" ht="18.75" customHeight="1">
      <c r="A146" s="29" t="s">
        <v>39</v>
      </c>
      <c r="B146" s="29" t="s">
        <v>119</v>
      </c>
      <c r="C146" s="13">
        <f>SUM(C147:C158)</f>
        <v>0</v>
      </c>
      <c r="D146" s="13">
        <f>SUM(D147:D158)</f>
        <v>0</v>
      </c>
      <c r="E146" s="14">
        <f t="shared" si="6"/>
        <v>0</v>
      </c>
      <c r="F146" s="11"/>
      <c r="G146" s="11"/>
      <c r="H146" s="15">
        <f t="shared" si="7"/>
        <v>0</v>
      </c>
      <c r="I146" s="11"/>
      <c r="J146" s="11"/>
      <c r="K146" s="15">
        <f t="shared" si="8"/>
        <v>0</v>
      </c>
    </row>
    <row r="147" spans="1:11" ht="18.75" customHeight="1">
      <c r="A147" s="29">
        <v>4202</v>
      </c>
      <c r="B147" s="2" t="s">
        <v>120</v>
      </c>
      <c r="C147" s="13"/>
      <c r="D147" s="13"/>
      <c r="E147" s="14">
        <f t="shared" si="6"/>
        <v>0</v>
      </c>
      <c r="F147" s="11"/>
      <c r="G147" s="11"/>
      <c r="H147" s="15">
        <f t="shared" si="7"/>
        <v>0</v>
      </c>
      <c r="I147" s="11"/>
      <c r="J147" s="11"/>
      <c r="K147" s="15">
        <f t="shared" si="8"/>
        <v>0</v>
      </c>
    </row>
    <row r="148" spans="1:11" ht="18.75" customHeight="1">
      <c r="A148" s="29">
        <v>4210</v>
      </c>
      <c r="B148" s="2" t="s">
        <v>121</v>
      </c>
      <c r="C148" s="13"/>
      <c r="D148" s="13"/>
      <c r="E148" s="14">
        <f t="shared" si="6"/>
        <v>0</v>
      </c>
      <c r="F148" s="11"/>
      <c r="G148" s="11"/>
      <c r="H148" s="15">
        <f t="shared" si="7"/>
        <v>0</v>
      </c>
      <c r="I148" s="11"/>
      <c r="J148" s="11"/>
      <c r="K148" s="15">
        <f t="shared" si="8"/>
        <v>0</v>
      </c>
    </row>
    <row r="149" spans="1:11" ht="18.75" customHeight="1">
      <c r="A149" s="29">
        <v>4211</v>
      </c>
      <c r="B149" s="2" t="s">
        <v>122</v>
      </c>
      <c r="C149" s="13"/>
      <c r="D149" s="13"/>
      <c r="E149" s="14">
        <f t="shared" si="6"/>
        <v>0</v>
      </c>
      <c r="F149" s="11"/>
      <c r="G149" s="11"/>
      <c r="H149" s="15">
        <f t="shared" si="7"/>
        <v>0</v>
      </c>
      <c r="I149" s="11"/>
      <c r="J149" s="11"/>
      <c r="K149" s="15">
        <f t="shared" si="8"/>
        <v>0</v>
      </c>
    </row>
    <row r="150" spans="1:11" ht="18.75" customHeight="1">
      <c r="A150" s="29">
        <v>4215</v>
      </c>
      <c r="B150" s="2" t="s">
        <v>123</v>
      </c>
      <c r="C150" s="13"/>
      <c r="D150" s="13"/>
      <c r="E150" s="14">
        <f t="shared" si="6"/>
        <v>0</v>
      </c>
      <c r="F150" s="11"/>
      <c r="G150" s="11"/>
      <c r="H150" s="15">
        <f t="shared" si="7"/>
        <v>0</v>
      </c>
      <c r="I150" s="11"/>
      <c r="J150" s="11"/>
      <c r="K150" s="15">
        <f t="shared" si="8"/>
        <v>0</v>
      </c>
    </row>
    <row r="151" spans="1:11" ht="18.75" customHeight="1">
      <c r="A151" s="29">
        <v>4216</v>
      </c>
      <c r="B151" s="2" t="s">
        <v>124</v>
      </c>
      <c r="C151" s="13"/>
      <c r="D151" s="13"/>
      <c r="E151" s="14">
        <f t="shared" si="6"/>
        <v>0</v>
      </c>
      <c r="F151" s="11"/>
      <c r="G151" s="11"/>
      <c r="H151" s="15">
        <f t="shared" si="7"/>
        <v>0</v>
      </c>
      <c r="I151" s="11"/>
      <c r="J151" s="11"/>
      <c r="K151" s="15">
        <f t="shared" si="8"/>
        <v>0</v>
      </c>
    </row>
    <row r="152" spans="1:11" ht="18.75" customHeight="1">
      <c r="A152" s="29">
        <v>4217</v>
      </c>
      <c r="B152" s="2" t="s">
        <v>125</v>
      </c>
      <c r="C152" s="13"/>
      <c r="D152" s="13"/>
      <c r="E152" s="14">
        <f t="shared" si="6"/>
        <v>0</v>
      </c>
      <c r="F152" s="11"/>
      <c r="G152" s="11"/>
      <c r="H152" s="15">
        <f t="shared" si="7"/>
        <v>0</v>
      </c>
      <c r="I152" s="11"/>
      <c r="J152" s="11"/>
      <c r="K152" s="15">
        <f t="shared" si="8"/>
        <v>0</v>
      </c>
    </row>
    <row r="153" spans="1:11" ht="18.75" customHeight="1">
      <c r="A153" s="29">
        <v>4220</v>
      </c>
      <c r="B153" s="2" t="s">
        <v>126</v>
      </c>
      <c r="C153" s="13"/>
      <c r="D153" s="13"/>
      <c r="E153" s="14">
        <f t="shared" si="6"/>
        <v>0</v>
      </c>
      <c r="F153" s="11"/>
      <c r="G153" s="11"/>
      <c r="H153" s="15">
        <f t="shared" si="7"/>
        <v>0</v>
      </c>
      <c r="I153" s="11"/>
      <c r="J153" s="11"/>
      <c r="K153" s="15">
        <f t="shared" si="8"/>
        <v>0</v>
      </c>
    </row>
    <row r="154" spans="1:11" ht="18.75" customHeight="1">
      <c r="A154" s="29">
        <v>4221</v>
      </c>
      <c r="B154" s="2" t="s">
        <v>127</v>
      </c>
      <c r="C154" s="13"/>
      <c r="D154" s="13"/>
      <c r="E154" s="14">
        <f t="shared" si="6"/>
        <v>0</v>
      </c>
      <c r="F154" s="11"/>
      <c r="G154" s="11"/>
      <c r="H154" s="15">
        <f t="shared" si="7"/>
        <v>0</v>
      </c>
      <c r="I154" s="11"/>
      <c r="J154" s="11"/>
      <c r="K154" s="15">
        <f t="shared" si="8"/>
        <v>0</v>
      </c>
    </row>
    <row r="155" spans="1:11" ht="18.75" customHeight="1">
      <c r="A155" s="29">
        <v>4225</v>
      </c>
      <c r="B155" s="2" t="s">
        <v>128</v>
      </c>
      <c r="C155" s="13"/>
      <c r="D155" s="13"/>
      <c r="E155" s="14">
        <f t="shared" si="6"/>
        <v>0</v>
      </c>
      <c r="F155" s="11"/>
      <c r="G155" s="11"/>
      <c r="H155" s="15">
        <f t="shared" si="7"/>
        <v>0</v>
      </c>
      <c r="I155" s="11"/>
      <c r="J155" s="11"/>
      <c r="K155" s="15">
        <f t="shared" si="8"/>
        <v>0</v>
      </c>
    </row>
    <row r="156" spans="1:11" ht="18.75" customHeight="1">
      <c r="A156" s="29">
        <v>4235</v>
      </c>
      <c r="B156" s="2" t="s">
        <v>129</v>
      </c>
      <c r="C156" s="13"/>
      <c r="D156" s="13"/>
      <c r="E156" s="14">
        <f t="shared" si="6"/>
        <v>0</v>
      </c>
      <c r="F156" s="11"/>
      <c r="G156" s="11"/>
      <c r="H156" s="15">
        <f t="shared" si="7"/>
        <v>0</v>
      </c>
      <c r="I156" s="11"/>
      <c r="J156" s="11"/>
      <c r="K156" s="15">
        <f t="shared" si="8"/>
        <v>0</v>
      </c>
    </row>
    <row r="157" spans="1:11" ht="18.75" customHeight="1">
      <c r="A157" s="29">
        <v>4236</v>
      </c>
      <c r="B157" s="2" t="s">
        <v>130</v>
      </c>
      <c r="C157" s="13"/>
      <c r="D157" s="13"/>
      <c r="E157" s="14">
        <f t="shared" si="6"/>
        <v>0</v>
      </c>
      <c r="F157" s="11"/>
      <c r="G157" s="11"/>
      <c r="H157" s="15">
        <f t="shared" si="7"/>
        <v>0</v>
      </c>
      <c r="I157" s="11"/>
      <c r="J157" s="11"/>
      <c r="K157" s="15">
        <f t="shared" si="8"/>
        <v>0</v>
      </c>
    </row>
    <row r="158" spans="1:11" ht="18.75" customHeight="1">
      <c r="A158" s="29">
        <v>4250</v>
      </c>
      <c r="B158" s="2" t="s">
        <v>63</v>
      </c>
      <c r="C158" s="13"/>
      <c r="D158" s="13"/>
      <c r="E158" s="14">
        <f t="shared" si="6"/>
        <v>0</v>
      </c>
      <c r="F158" s="11"/>
      <c r="G158" s="11"/>
      <c r="H158" s="15">
        <f t="shared" si="7"/>
        <v>0</v>
      </c>
      <c r="I158" s="11"/>
      <c r="J158" s="11"/>
      <c r="K158" s="15">
        <f t="shared" si="8"/>
        <v>0</v>
      </c>
    </row>
    <row r="159" spans="1:11" ht="18.75" customHeight="1">
      <c r="A159" s="29" t="s">
        <v>65</v>
      </c>
      <c r="B159" s="29" t="s">
        <v>131</v>
      </c>
      <c r="C159" s="13">
        <f>SUM(C160:C208)</f>
        <v>0</v>
      </c>
      <c r="D159" s="13">
        <f>SUM(D160:D208)</f>
        <v>0</v>
      </c>
      <c r="E159" s="14">
        <f t="shared" si="6"/>
        <v>0</v>
      </c>
      <c r="F159" s="11"/>
      <c r="G159" s="11"/>
      <c r="H159" s="15">
        <f t="shared" si="7"/>
        <v>0</v>
      </c>
      <c r="I159" s="11"/>
      <c r="J159" s="11"/>
      <c r="K159" s="15">
        <f t="shared" si="8"/>
        <v>0</v>
      </c>
    </row>
    <row r="160" spans="1:11" ht="18.75" customHeight="1">
      <c r="A160" s="29">
        <v>4401</v>
      </c>
      <c r="B160" s="2" t="s">
        <v>67</v>
      </c>
      <c r="C160" s="13"/>
      <c r="D160" s="13"/>
      <c r="E160" s="14">
        <f t="shared" si="6"/>
        <v>0</v>
      </c>
      <c r="F160" s="11"/>
      <c r="G160" s="11"/>
      <c r="H160" s="15">
        <f t="shared" si="7"/>
        <v>0</v>
      </c>
      <c r="I160" s="11"/>
      <c r="J160" s="11"/>
      <c r="K160" s="15">
        <f t="shared" si="8"/>
        <v>0</v>
      </c>
    </row>
    <row r="161" spans="1:11" ht="18.75" customHeight="1">
      <c r="A161" s="29">
        <v>4402</v>
      </c>
      <c r="B161" s="2" t="s">
        <v>132</v>
      </c>
      <c r="C161" s="13"/>
      <c r="D161" s="13"/>
      <c r="E161" s="14">
        <f t="shared" si="6"/>
        <v>0</v>
      </c>
      <c r="F161" s="11"/>
      <c r="G161" s="11"/>
      <c r="H161" s="15">
        <f t="shared" si="7"/>
        <v>0</v>
      </c>
      <c r="I161" s="11"/>
      <c r="J161" s="11"/>
      <c r="K161" s="15">
        <f t="shared" si="8"/>
        <v>0</v>
      </c>
    </row>
    <row r="162" spans="1:11" ht="18.75" customHeight="1">
      <c r="A162" s="29">
        <v>4403</v>
      </c>
      <c r="B162" s="2" t="s">
        <v>69</v>
      </c>
      <c r="C162" s="13"/>
      <c r="D162" s="13"/>
      <c r="E162" s="14">
        <f t="shared" si="6"/>
        <v>0</v>
      </c>
      <c r="F162" s="11"/>
      <c r="G162" s="11"/>
      <c r="H162" s="15">
        <f t="shared" si="7"/>
        <v>0</v>
      </c>
      <c r="I162" s="11"/>
      <c r="J162" s="11"/>
      <c r="K162" s="15">
        <f t="shared" si="8"/>
        <v>0</v>
      </c>
    </row>
    <row r="163" spans="1:11" ht="18.75" customHeight="1">
      <c r="A163" s="29">
        <v>4404</v>
      </c>
      <c r="B163" s="2" t="s">
        <v>70</v>
      </c>
      <c r="C163" s="13"/>
      <c r="D163" s="13"/>
      <c r="E163" s="14">
        <f t="shared" si="6"/>
        <v>0</v>
      </c>
      <c r="F163" s="11"/>
      <c r="G163" s="11"/>
      <c r="H163" s="15">
        <f t="shared" si="7"/>
        <v>0</v>
      </c>
      <c r="I163" s="11"/>
      <c r="J163" s="11"/>
      <c r="K163" s="15">
        <f t="shared" si="8"/>
        <v>0</v>
      </c>
    </row>
    <row r="164" spans="1:11" ht="18.75" customHeight="1">
      <c r="A164" s="29">
        <v>4405</v>
      </c>
      <c r="B164" s="2" t="s">
        <v>71</v>
      </c>
      <c r="C164" s="13"/>
      <c r="D164" s="13"/>
      <c r="E164" s="14">
        <f t="shared" si="6"/>
        <v>0</v>
      </c>
      <c r="F164" s="11"/>
      <c r="G164" s="11"/>
      <c r="H164" s="15">
        <f t="shared" si="7"/>
        <v>0</v>
      </c>
      <c r="I164" s="11"/>
      <c r="J164" s="11"/>
      <c r="K164" s="15">
        <f t="shared" si="8"/>
        <v>0</v>
      </c>
    </row>
    <row r="165" spans="1:11" ht="18.75" customHeight="1">
      <c r="A165" s="29">
        <v>4406</v>
      </c>
      <c r="B165" s="2" t="s">
        <v>133</v>
      </c>
      <c r="C165" s="13"/>
      <c r="D165" s="13"/>
      <c r="E165" s="14">
        <f t="shared" si="6"/>
        <v>0</v>
      </c>
      <c r="F165" s="11"/>
      <c r="G165" s="11"/>
      <c r="H165" s="15">
        <f t="shared" si="7"/>
        <v>0</v>
      </c>
      <c r="I165" s="11"/>
      <c r="J165" s="11"/>
      <c r="K165" s="15">
        <f t="shared" si="8"/>
        <v>0</v>
      </c>
    </row>
    <row r="166" spans="1:11" ht="18.75" customHeight="1">
      <c r="A166" s="29">
        <v>4407</v>
      </c>
      <c r="B166" s="2" t="s">
        <v>73</v>
      </c>
      <c r="C166" s="13"/>
      <c r="D166" s="13"/>
      <c r="E166" s="14">
        <f t="shared" si="6"/>
        <v>0</v>
      </c>
      <c r="F166" s="11"/>
      <c r="G166" s="11"/>
      <c r="H166" s="15">
        <f t="shared" si="7"/>
        <v>0</v>
      </c>
      <c r="I166" s="11"/>
      <c r="J166" s="11"/>
      <c r="K166" s="15">
        <f t="shared" si="8"/>
        <v>0</v>
      </c>
    </row>
    <row r="167" spans="1:11" ht="18.75" customHeight="1">
      <c r="A167" s="29">
        <v>4408</v>
      </c>
      <c r="B167" s="2" t="s">
        <v>134</v>
      </c>
      <c r="C167" s="13"/>
      <c r="D167" s="13"/>
      <c r="E167" s="14">
        <f t="shared" si="6"/>
        <v>0</v>
      </c>
      <c r="F167" s="11"/>
      <c r="G167" s="11"/>
      <c r="H167" s="15">
        <f t="shared" si="7"/>
        <v>0</v>
      </c>
      <c r="I167" s="11"/>
      <c r="J167" s="11"/>
      <c r="K167" s="15">
        <f t="shared" si="8"/>
        <v>0</v>
      </c>
    </row>
    <row r="168" spans="1:11" ht="18.75" customHeight="1">
      <c r="A168" s="29">
        <v>4415</v>
      </c>
      <c r="B168" s="2" t="s">
        <v>75</v>
      </c>
      <c r="C168" s="13"/>
      <c r="D168" s="13"/>
      <c r="E168" s="14">
        <f t="shared" si="6"/>
        <v>0</v>
      </c>
      <c r="F168" s="11"/>
      <c r="G168" s="11"/>
      <c r="H168" s="15">
        <f t="shared" si="7"/>
        <v>0</v>
      </c>
      <c r="I168" s="11"/>
      <c r="J168" s="11"/>
      <c r="K168" s="15">
        <f t="shared" si="8"/>
        <v>0</v>
      </c>
    </row>
    <row r="169" spans="1:11" ht="15.75">
      <c r="A169" s="29">
        <v>4416</v>
      </c>
      <c r="B169" s="28" t="s">
        <v>135</v>
      </c>
      <c r="C169" s="13"/>
      <c r="D169" s="13"/>
      <c r="E169" s="14">
        <f t="shared" si="6"/>
        <v>0</v>
      </c>
      <c r="F169" s="11"/>
      <c r="G169" s="11"/>
      <c r="H169" s="15">
        <f t="shared" si="7"/>
        <v>0</v>
      </c>
      <c r="I169" s="11"/>
      <c r="J169" s="11"/>
      <c r="K169" s="15">
        <f t="shared" si="8"/>
        <v>0</v>
      </c>
    </row>
    <row r="170" spans="1:11" ht="18.75" customHeight="1">
      <c r="A170" s="29">
        <v>4425</v>
      </c>
      <c r="B170" s="2" t="s">
        <v>136</v>
      </c>
      <c r="C170" s="13"/>
      <c r="D170" s="13"/>
      <c r="E170" s="14">
        <f t="shared" si="6"/>
        <v>0</v>
      </c>
      <c r="F170" s="11"/>
      <c r="G170" s="11"/>
      <c r="H170" s="15">
        <f t="shared" si="7"/>
        <v>0</v>
      </c>
      <c r="I170" s="11"/>
      <c r="J170" s="11"/>
      <c r="K170" s="15">
        <f t="shared" si="8"/>
        <v>0</v>
      </c>
    </row>
    <row r="171" spans="1:11" ht="18.75" customHeight="1">
      <c r="A171" s="29">
        <v>4435</v>
      </c>
      <c r="B171" s="2" t="s">
        <v>137</v>
      </c>
      <c r="C171" s="13"/>
      <c r="D171" s="13"/>
      <c r="E171" s="14">
        <f t="shared" si="6"/>
        <v>0</v>
      </c>
      <c r="F171" s="11"/>
      <c r="G171" s="11"/>
      <c r="H171" s="15">
        <f t="shared" si="7"/>
        <v>0</v>
      </c>
      <c r="I171" s="11"/>
      <c r="J171" s="11"/>
      <c r="K171" s="15">
        <f t="shared" si="8"/>
        <v>0</v>
      </c>
    </row>
    <row r="172" spans="1:11" ht="18.75" customHeight="1">
      <c r="A172" s="29">
        <v>4515</v>
      </c>
      <c r="B172" s="2" t="s">
        <v>82</v>
      </c>
      <c r="C172" s="13"/>
      <c r="D172" s="13"/>
      <c r="E172" s="14">
        <f t="shared" si="6"/>
        <v>0</v>
      </c>
      <c r="F172" s="11"/>
      <c r="G172" s="11"/>
      <c r="H172" s="15">
        <f t="shared" si="7"/>
        <v>0</v>
      </c>
      <c r="I172" s="11"/>
      <c r="J172" s="11"/>
      <c r="K172" s="15">
        <f t="shared" si="8"/>
        <v>0</v>
      </c>
    </row>
    <row r="173" spans="1:11" ht="18.75" customHeight="1">
      <c r="A173" s="29">
        <v>4551</v>
      </c>
      <c r="B173" s="2" t="s">
        <v>138</v>
      </c>
      <c r="C173" s="13"/>
      <c r="D173" s="13"/>
      <c r="E173" s="14">
        <f t="shared" si="6"/>
        <v>0</v>
      </c>
      <c r="F173" s="11"/>
      <c r="G173" s="11"/>
      <c r="H173" s="15">
        <f t="shared" si="7"/>
        <v>0</v>
      </c>
      <c r="I173" s="11"/>
      <c r="J173" s="11"/>
      <c r="K173" s="15">
        <f t="shared" si="8"/>
        <v>0</v>
      </c>
    </row>
    <row r="174" spans="1:11" ht="18.75" customHeight="1">
      <c r="A174" s="29">
        <v>4552</v>
      </c>
      <c r="B174" s="2" t="s">
        <v>84</v>
      </c>
      <c r="C174" s="13"/>
      <c r="D174" s="13"/>
      <c r="E174" s="14">
        <f t="shared" si="6"/>
        <v>0</v>
      </c>
      <c r="F174" s="11"/>
      <c r="G174" s="11"/>
      <c r="H174" s="15">
        <f t="shared" si="7"/>
        <v>0</v>
      </c>
      <c r="I174" s="11"/>
      <c r="J174" s="11"/>
      <c r="K174" s="15">
        <f t="shared" si="8"/>
        <v>0</v>
      </c>
    </row>
    <row r="175" spans="1:11" ht="18.75" customHeight="1">
      <c r="A175" s="29">
        <v>4575</v>
      </c>
      <c r="B175" s="2" t="s">
        <v>85</v>
      </c>
      <c r="C175" s="13"/>
      <c r="D175" s="13"/>
      <c r="E175" s="14">
        <f t="shared" si="6"/>
        <v>0</v>
      </c>
      <c r="F175" s="11"/>
      <c r="G175" s="11"/>
      <c r="H175" s="15">
        <f t="shared" si="7"/>
        <v>0</v>
      </c>
      <c r="I175" s="11"/>
      <c r="J175" s="11"/>
      <c r="K175" s="15">
        <f t="shared" si="8"/>
        <v>0</v>
      </c>
    </row>
    <row r="176" spans="1:11" ht="18.75" customHeight="1">
      <c r="A176" s="29">
        <v>4700</v>
      </c>
      <c r="B176" s="2" t="s">
        <v>139</v>
      </c>
      <c r="C176" s="13"/>
      <c r="D176" s="13"/>
      <c r="E176" s="14">
        <f t="shared" si="6"/>
        <v>0</v>
      </c>
      <c r="F176" s="11"/>
      <c r="G176" s="11"/>
      <c r="H176" s="15">
        <f t="shared" si="7"/>
        <v>0</v>
      </c>
      <c r="I176" s="11"/>
      <c r="J176" s="11"/>
      <c r="K176" s="15">
        <f t="shared" si="8"/>
        <v>0</v>
      </c>
    </row>
    <row r="177" spans="1:11" ht="18.75" customHeight="1">
      <c r="A177" s="29">
        <v>4701</v>
      </c>
      <c r="B177" s="2" t="s">
        <v>140</v>
      </c>
      <c r="C177" s="13"/>
      <c r="D177" s="13"/>
      <c r="E177" s="14">
        <f t="shared" si="6"/>
        <v>0</v>
      </c>
      <c r="F177" s="11"/>
      <c r="G177" s="11"/>
      <c r="H177" s="15">
        <f t="shared" si="7"/>
        <v>0</v>
      </c>
      <c r="I177" s="11"/>
      <c r="J177" s="11"/>
      <c r="K177" s="15">
        <f t="shared" si="8"/>
        <v>0</v>
      </c>
    </row>
    <row r="178" spans="1:11" ht="18.75" customHeight="1">
      <c r="A178" s="29">
        <v>4702</v>
      </c>
      <c r="B178" s="2" t="s">
        <v>141</v>
      </c>
      <c r="C178" s="13"/>
      <c r="D178" s="13"/>
      <c r="E178" s="14">
        <f t="shared" si="6"/>
        <v>0</v>
      </c>
      <c r="F178" s="11"/>
      <c r="G178" s="11"/>
      <c r="H178" s="15">
        <f t="shared" si="7"/>
        <v>0</v>
      </c>
      <c r="I178" s="11"/>
      <c r="J178" s="11"/>
      <c r="K178" s="15">
        <f t="shared" si="8"/>
        <v>0</v>
      </c>
    </row>
    <row r="179" spans="1:11" ht="18.75" customHeight="1">
      <c r="A179" s="29">
        <v>4705</v>
      </c>
      <c r="B179" s="2" t="s">
        <v>86</v>
      </c>
      <c r="C179" s="13"/>
      <c r="D179" s="13"/>
      <c r="E179" s="14">
        <f t="shared" si="6"/>
        <v>0</v>
      </c>
      <c r="F179" s="11"/>
      <c r="G179" s="11"/>
      <c r="H179" s="15">
        <f t="shared" si="7"/>
        <v>0</v>
      </c>
      <c r="I179" s="11"/>
      <c r="J179" s="11"/>
      <c r="K179" s="15">
        <f t="shared" si="8"/>
        <v>0</v>
      </c>
    </row>
    <row r="180" spans="1:11" ht="18.75" customHeight="1">
      <c r="A180" s="29">
        <v>4711</v>
      </c>
      <c r="B180" s="2" t="s">
        <v>87</v>
      </c>
      <c r="C180" s="13"/>
      <c r="D180" s="13"/>
      <c r="E180" s="14">
        <f t="shared" si="6"/>
        <v>0</v>
      </c>
      <c r="F180" s="11"/>
      <c r="G180" s="11"/>
      <c r="H180" s="15">
        <f t="shared" si="7"/>
        <v>0</v>
      </c>
      <c r="I180" s="11"/>
      <c r="J180" s="11"/>
      <c r="K180" s="15">
        <f t="shared" si="8"/>
        <v>0</v>
      </c>
    </row>
    <row r="181" spans="1:11" ht="18.75" customHeight="1">
      <c r="A181" s="29">
        <v>4801</v>
      </c>
      <c r="B181" s="2" t="s">
        <v>142</v>
      </c>
      <c r="C181" s="13"/>
      <c r="D181" s="13"/>
      <c r="E181" s="14">
        <f t="shared" si="6"/>
        <v>0</v>
      </c>
      <c r="F181" s="11"/>
      <c r="G181" s="11"/>
      <c r="H181" s="15">
        <f t="shared" si="7"/>
        <v>0</v>
      </c>
      <c r="I181" s="11"/>
      <c r="J181" s="11"/>
      <c r="K181" s="15">
        <f t="shared" si="8"/>
        <v>0</v>
      </c>
    </row>
    <row r="182" spans="1:11" ht="18.75" customHeight="1">
      <c r="A182" s="29">
        <v>4810</v>
      </c>
      <c r="B182" s="2" t="s">
        <v>91</v>
      </c>
      <c r="C182" s="13"/>
      <c r="D182" s="13"/>
      <c r="E182" s="14">
        <f t="shared" si="6"/>
        <v>0</v>
      </c>
      <c r="F182" s="11"/>
      <c r="G182" s="11"/>
      <c r="H182" s="15">
        <f t="shared" si="7"/>
        <v>0</v>
      </c>
      <c r="I182" s="11"/>
      <c r="J182" s="11"/>
      <c r="K182" s="15">
        <f t="shared" si="8"/>
        <v>0</v>
      </c>
    </row>
    <row r="183" spans="1:11" ht="18.75" customHeight="1">
      <c r="A183" s="29">
        <v>4851</v>
      </c>
      <c r="B183" s="2" t="s">
        <v>92</v>
      </c>
      <c r="C183" s="13"/>
      <c r="D183" s="13"/>
      <c r="E183" s="14">
        <f t="shared" si="6"/>
        <v>0</v>
      </c>
      <c r="F183" s="11"/>
      <c r="G183" s="11"/>
      <c r="H183" s="15">
        <f t="shared" si="7"/>
        <v>0</v>
      </c>
      <c r="I183" s="11"/>
      <c r="J183" s="11"/>
      <c r="K183" s="15">
        <f t="shared" si="8"/>
        <v>0</v>
      </c>
    </row>
    <row r="184" spans="1:11" ht="18.75" customHeight="1">
      <c r="A184" s="29">
        <v>4852</v>
      </c>
      <c r="B184" s="2" t="s">
        <v>93</v>
      </c>
      <c r="C184" s="13"/>
      <c r="D184" s="13"/>
      <c r="E184" s="14">
        <f t="shared" si="6"/>
        <v>0</v>
      </c>
      <c r="F184" s="11"/>
      <c r="G184" s="11"/>
      <c r="H184" s="15">
        <f t="shared" si="7"/>
        <v>0</v>
      </c>
      <c r="I184" s="11"/>
      <c r="J184" s="11"/>
      <c r="K184" s="15">
        <f t="shared" si="8"/>
        <v>0</v>
      </c>
    </row>
    <row r="185" spans="1:11" ht="18.75" customHeight="1">
      <c r="A185" s="29">
        <v>4853</v>
      </c>
      <c r="B185" s="2" t="s">
        <v>143</v>
      </c>
      <c r="C185" s="13"/>
      <c r="D185" s="13"/>
      <c r="E185" s="14">
        <f t="shared" si="6"/>
        <v>0</v>
      </c>
      <c r="F185" s="11"/>
      <c r="G185" s="11"/>
      <c r="H185" s="15">
        <f t="shared" si="7"/>
        <v>0</v>
      </c>
      <c r="I185" s="11"/>
      <c r="J185" s="11"/>
      <c r="K185" s="15">
        <f t="shared" si="8"/>
        <v>0</v>
      </c>
    </row>
    <row r="186" spans="1:11" ht="18.75" customHeight="1">
      <c r="A186" s="29">
        <v>4854</v>
      </c>
      <c r="B186" s="2" t="s">
        <v>144</v>
      </c>
      <c r="C186" s="13"/>
      <c r="D186" s="13"/>
      <c r="E186" s="14">
        <f t="shared" si="6"/>
        <v>0</v>
      </c>
      <c r="F186" s="11"/>
      <c r="G186" s="11"/>
      <c r="H186" s="15">
        <f t="shared" si="7"/>
        <v>0</v>
      </c>
      <c r="I186" s="11"/>
      <c r="J186" s="11"/>
      <c r="K186" s="15">
        <f t="shared" si="8"/>
        <v>0</v>
      </c>
    </row>
    <row r="187" spans="1:11" ht="18.75" customHeight="1">
      <c r="A187" s="29">
        <v>4855</v>
      </c>
      <c r="B187" s="2" t="s">
        <v>145</v>
      </c>
      <c r="C187" s="13"/>
      <c r="D187" s="13"/>
      <c r="E187" s="14">
        <f t="shared" si="6"/>
        <v>0</v>
      </c>
      <c r="F187" s="11"/>
      <c r="G187" s="11"/>
      <c r="H187" s="15">
        <f t="shared" si="7"/>
        <v>0</v>
      </c>
      <c r="I187" s="11"/>
      <c r="J187" s="11"/>
      <c r="K187" s="15">
        <f t="shared" si="8"/>
        <v>0</v>
      </c>
    </row>
    <row r="188" spans="1:11" ht="18.75" customHeight="1">
      <c r="A188" s="29">
        <v>4856</v>
      </c>
      <c r="B188" s="2" t="s">
        <v>146</v>
      </c>
      <c r="C188" s="13"/>
      <c r="D188" s="13"/>
      <c r="E188" s="14">
        <f t="shared" si="6"/>
        <v>0</v>
      </c>
      <c r="F188" s="11"/>
      <c r="G188" s="11"/>
      <c r="H188" s="15">
        <f t="shared" si="7"/>
        <v>0</v>
      </c>
      <c r="I188" s="11"/>
      <c r="J188" s="11"/>
      <c r="K188" s="15">
        <f t="shared" si="8"/>
        <v>0</v>
      </c>
    </row>
    <row r="189" spans="1:11" ht="18.75" customHeight="1">
      <c r="A189" s="29">
        <v>4857</v>
      </c>
      <c r="B189" s="2" t="s">
        <v>147</v>
      </c>
      <c r="C189" s="13"/>
      <c r="D189" s="13"/>
      <c r="E189" s="14">
        <f t="shared" si="6"/>
        <v>0</v>
      </c>
      <c r="F189" s="11"/>
      <c r="G189" s="11"/>
      <c r="H189" s="15">
        <f t="shared" si="7"/>
        <v>0</v>
      </c>
      <c r="I189" s="11"/>
      <c r="J189" s="11"/>
      <c r="K189" s="15">
        <f t="shared" si="8"/>
        <v>0</v>
      </c>
    </row>
    <row r="190" spans="1:11" ht="18.75" customHeight="1">
      <c r="A190" s="29">
        <v>4858</v>
      </c>
      <c r="B190" s="2" t="s">
        <v>148</v>
      </c>
      <c r="C190" s="13"/>
      <c r="D190" s="13"/>
      <c r="E190" s="14">
        <f t="shared" si="6"/>
        <v>0</v>
      </c>
      <c r="F190" s="11"/>
      <c r="G190" s="11"/>
      <c r="H190" s="15">
        <f t="shared" si="7"/>
        <v>0</v>
      </c>
      <c r="I190" s="11"/>
      <c r="J190" s="11"/>
      <c r="K190" s="15">
        <f t="shared" si="8"/>
        <v>0</v>
      </c>
    </row>
    <row r="191" spans="1:11" ht="18.75" customHeight="1">
      <c r="A191" s="29">
        <v>4859</v>
      </c>
      <c r="B191" s="2" t="s">
        <v>149</v>
      </c>
      <c r="C191" s="13"/>
      <c r="D191" s="13"/>
      <c r="E191" s="14">
        <f t="shared" si="6"/>
        <v>0</v>
      </c>
      <c r="F191" s="11"/>
      <c r="G191" s="11"/>
      <c r="H191" s="15">
        <f t="shared" si="7"/>
        <v>0</v>
      </c>
      <c r="I191" s="11"/>
      <c r="J191" s="11"/>
      <c r="K191" s="15">
        <f t="shared" si="8"/>
        <v>0</v>
      </c>
    </row>
    <row r="192" spans="1:11" ht="18.75" customHeight="1">
      <c r="A192" s="29">
        <v>4860</v>
      </c>
      <c r="B192" s="2" t="s">
        <v>150</v>
      </c>
      <c r="C192" s="13"/>
      <c r="D192" s="13"/>
      <c r="E192" s="14">
        <f t="shared" si="6"/>
        <v>0</v>
      </c>
      <c r="F192" s="11"/>
      <c r="G192" s="11"/>
      <c r="H192" s="15">
        <f t="shared" si="7"/>
        <v>0</v>
      </c>
      <c r="I192" s="11"/>
      <c r="J192" s="11"/>
      <c r="K192" s="15">
        <f t="shared" si="8"/>
        <v>0</v>
      </c>
    </row>
    <row r="193" spans="1:11" ht="18.75" customHeight="1">
      <c r="A193" s="29">
        <v>4875</v>
      </c>
      <c r="B193" s="2" t="s">
        <v>95</v>
      </c>
      <c r="C193" s="13"/>
      <c r="D193" s="13"/>
      <c r="E193" s="14">
        <f t="shared" si="6"/>
        <v>0</v>
      </c>
      <c r="F193" s="11"/>
      <c r="G193" s="11"/>
      <c r="H193" s="15">
        <f t="shared" si="7"/>
        <v>0</v>
      </c>
      <c r="I193" s="11"/>
      <c r="J193" s="11"/>
      <c r="K193" s="15">
        <f t="shared" si="8"/>
        <v>0</v>
      </c>
    </row>
    <row r="194" spans="1:11" ht="18.75" customHeight="1">
      <c r="A194" s="29">
        <v>4885</v>
      </c>
      <c r="B194" s="2" t="s">
        <v>151</v>
      </c>
      <c r="C194" s="13"/>
      <c r="D194" s="13"/>
      <c r="E194" s="14">
        <f t="shared" si="6"/>
        <v>0</v>
      </c>
      <c r="F194" s="11"/>
      <c r="G194" s="11"/>
      <c r="H194" s="15">
        <f t="shared" si="7"/>
        <v>0</v>
      </c>
      <c r="I194" s="11"/>
      <c r="J194" s="11"/>
      <c r="K194" s="15">
        <f t="shared" si="8"/>
        <v>0</v>
      </c>
    </row>
    <row r="195" spans="1:11" ht="18.75" customHeight="1">
      <c r="A195" s="29">
        <v>5051</v>
      </c>
      <c r="B195" s="2" t="s">
        <v>97</v>
      </c>
      <c r="C195" s="13"/>
      <c r="D195" s="13"/>
      <c r="E195" s="14">
        <f t="shared" si="6"/>
        <v>0</v>
      </c>
      <c r="F195" s="11"/>
      <c r="G195" s="11"/>
      <c r="H195" s="15">
        <f t="shared" si="7"/>
        <v>0</v>
      </c>
      <c r="I195" s="11"/>
      <c r="J195" s="11"/>
      <c r="K195" s="15">
        <f t="shared" si="8"/>
        <v>0</v>
      </c>
    </row>
    <row r="196" spans="1:11" ht="18.75" customHeight="1">
      <c r="A196" s="29">
        <v>5052</v>
      </c>
      <c r="B196" s="2" t="s">
        <v>98</v>
      </c>
      <c r="C196" s="13"/>
      <c r="D196" s="13"/>
      <c r="E196" s="14">
        <f t="shared" si="6"/>
        <v>0</v>
      </c>
      <c r="F196" s="11"/>
      <c r="G196" s="11"/>
      <c r="H196" s="15">
        <f t="shared" si="7"/>
        <v>0</v>
      </c>
      <c r="I196" s="11"/>
      <c r="J196" s="11"/>
      <c r="K196" s="15">
        <f t="shared" si="8"/>
        <v>0</v>
      </c>
    </row>
    <row r="197" spans="1:11" ht="18.75" customHeight="1">
      <c r="A197" s="29">
        <v>5053</v>
      </c>
      <c r="B197" s="2" t="s">
        <v>99</v>
      </c>
      <c r="C197" s="13"/>
      <c r="D197" s="13"/>
      <c r="E197" s="14">
        <f t="shared" si="6"/>
        <v>0</v>
      </c>
      <c r="F197" s="11"/>
      <c r="G197" s="11"/>
      <c r="H197" s="15">
        <f t="shared" si="7"/>
        <v>0</v>
      </c>
      <c r="I197" s="11"/>
      <c r="J197" s="11"/>
      <c r="K197" s="15">
        <f t="shared" si="8"/>
        <v>0</v>
      </c>
    </row>
    <row r="198" spans="1:11" ht="18.75" customHeight="1">
      <c r="A198" s="29">
        <v>5054</v>
      </c>
      <c r="B198" s="2" t="s">
        <v>100</v>
      </c>
      <c r="C198" s="13"/>
      <c r="D198" s="13"/>
      <c r="E198" s="14">
        <f t="shared" si="6"/>
        <v>0</v>
      </c>
      <c r="F198" s="11"/>
      <c r="G198" s="11"/>
      <c r="H198" s="15">
        <f t="shared" si="7"/>
        <v>0</v>
      </c>
      <c r="I198" s="11"/>
      <c r="J198" s="11"/>
      <c r="K198" s="15">
        <f t="shared" si="8"/>
        <v>0</v>
      </c>
    </row>
    <row r="199" spans="1:11" ht="18.75" customHeight="1">
      <c r="A199" s="29">
        <v>5055</v>
      </c>
      <c r="B199" s="2" t="s">
        <v>101</v>
      </c>
      <c r="C199" s="13"/>
      <c r="D199" s="13"/>
      <c r="E199" s="14">
        <f t="shared" si="6"/>
        <v>0</v>
      </c>
      <c r="F199" s="11"/>
      <c r="G199" s="11"/>
      <c r="H199" s="15">
        <f t="shared" si="7"/>
        <v>0</v>
      </c>
      <c r="I199" s="11"/>
      <c r="J199" s="11"/>
      <c r="K199" s="15">
        <f t="shared" si="8"/>
        <v>0</v>
      </c>
    </row>
    <row r="200" spans="1:11" ht="18.75" customHeight="1">
      <c r="A200" s="29">
        <v>5056</v>
      </c>
      <c r="B200" s="2" t="s">
        <v>102</v>
      </c>
      <c r="C200" s="13"/>
      <c r="D200" s="13"/>
      <c r="E200" s="14">
        <f aca="true" t="shared" si="9" ref="E200:E209">SUM(C200+D200)</f>
        <v>0</v>
      </c>
      <c r="F200" s="11"/>
      <c r="G200" s="11"/>
      <c r="H200" s="15">
        <f aca="true" t="shared" si="10" ref="H200:H210">F200+G200</f>
        <v>0</v>
      </c>
      <c r="I200" s="11"/>
      <c r="J200" s="11"/>
      <c r="K200" s="15">
        <f t="shared" si="8"/>
        <v>0</v>
      </c>
    </row>
    <row r="201" spans="1:11" ht="18.75" customHeight="1">
      <c r="A201" s="29">
        <v>5075</v>
      </c>
      <c r="B201" s="2" t="s">
        <v>103</v>
      </c>
      <c r="C201" s="13"/>
      <c r="D201" s="13"/>
      <c r="E201" s="14">
        <f t="shared" si="9"/>
        <v>0</v>
      </c>
      <c r="F201" s="11"/>
      <c r="G201" s="11"/>
      <c r="H201" s="15">
        <f t="shared" si="10"/>
        <v>0</v>
      </c>
      <c r="I201" s="11"/>
      <c r="J201" s="11"/>
      <c r="K201" s="15">
        <f t="shared" si="8"/>
        <v>0</v>
      </c>
    </row>
    <row r="202" spans="1:11" ht="18.75" customHeight="1">
      <c r="A202" s="29">
        <v>5425</v>
      </c>
      <c r="B202" s="2" t="s">
        <v>161</v>
      </c>
      <c r="C202" s="13"/>
      <c r="D202" s="13"/>
      <c r="E202" s="14">
        <f t="shared" si="9"/>
        <v>0</v>
      </c>
      <c r="F202" s="11"/>
      <c r="G202" s="11"/>
      <c r="H202" s="15">
        <f t="shared" si="10"/>
        <v>0</v>
      </c>
      <c r="I202" s="11"/>
      <c r="J202" s="11"/>
      <c r="K202" s="15">
        <f aca="true" t="shared" si="11" ref="K202:K210">I202+J202</f>
        <v>0</v>
      </c>
    </row>
    <row r="203" spans="1:11" ht="18.75" customHeight="1">
      <c r="A203" s="29">
        <v>5452</v>
      </c>
      <c r="B203" s="2" t="s">
        <v>106</v>
      </c>
      <c r="C203" s="13"/>
      <c r="D203" s="13"/>
      <c r="E203" s="14">
        <f t="shared" si="9"/>
        <v>0</v>
      </c>
      <c r="F203" s="11"/>
      <c r="G203" s="11"/>
      <c r="H203" s="15">
        <f t="shared" si="10"/>
        <v>0</v>
      </c>
      <c r="I203" s="11"/>
      <c r="J203" s="11"/>
      <c r="K203" s="15">
        <f t="shared" si="11"/>
        <v>0</v>
      </c>
    </row>
    <row r="204" spans="1:11" ht="18.75" customHeight="1">
      <c r="A204" s="29">
        <v>5453</v>
      </c>
      <c r="B204" s="2" t="s">
        <v>162</v>
      </c>
      <c r="C204" s="13"/>
      <c r="D204" s="13"/>
      <c r="E204" s="14">
        <f t="shared" si="9"/>
        <v>0</v>
      </c>
      <c r="F204" s="11"/>
      <c r="G204" s="11"/>
      <c r="H204" s="15">
        <f t="shared" si="10"/>
        <v>0</v>
      </c>
      <c r="I204" s="11"/>
      <c r="J204" s="11"/>
      <c r="K204" s="15">
        <f t="shared" si="11"/>
        <v>0</v>
      </c>
    </row>
    <row r="205" spans="1:11" ht="18.75" customHeight="1">
      <c r="A205" s="29">
        <v>5455</v>
      </c>
      <c r="B205" s="2" t="s">
        <v>152</v>
      </c>
      <c r="C205" s="13"/>
      <c r="D205" s="13"/>
      <c r="E205" s="14">
        <f t="shared" si="9"/>
        <v>0</v>
      </c>
      <c r="F205" s="11"/>
      <c r="G205" s="11"/>
      <c r="H205" s="15">
        <f t="shared" si="10"/>
        <v>0</v>
      </c>
      <c r="I205" s="11"/>
      <c r="J205" s="11"/>
      <c r="K205" s="15">
        <f t="shared" si="11"/>
        <v>0</v>
      </c>
    </row>
    <row r="206" spans="1:11" ht="18.75" customHeight="1">
      <c r="A206" s="29">
        <v>5465</v>
      </c>
      <c r="B206" s="2" t="s">
        <v>110</v>
      </c>
      <c r="C206" s="13"/>
      <c r="D206" s="13"/>
      <c r="E206" s="14">
        <f t="shared" si="9"/>
        <v>0</v>
      </c>
      <c r="F206" s="11"/>
      <c r="G206" s="11"/>
      <c r="H206" s="15">
        <f t="shared" si="10"/>
        <v>0</v>
      </c>
      <c r="I206" s="11"/>
      <c r="J206" s="11"/>
      <c r="K206" s="15">
        <f t="shared" si="11"/>
        <v>0</v>
      </c>
    </row>
    <row r="207" spans="1:11" ht="31.5">
      <c r="A207" s="29">
        <v>5466</v>
      </c>
      <c r="B207" s="28" t="s">
        <v>163</v>
      </c>
      <c r="C207" s="13"/>
      <c r="D207" s="13"/>
      <c r="E207" s="14">
        <f t="shared" si="9"/>
        <v>0</v>
      </c>
      <c r="F207" s="11"/>
      <c r="G207" s="11"/>
      <c r="H207" s="15">
        <f t="shared" si="10"/>
        <v>0</v>
      </c>
      <c r="I207" s="11"/>
      <c r="J207" s="11"/>
      <c r="K207" s="15">
        <f t="shared" si="11"/>
        <v>0</v>
      </c>
    </row>
    <row r="208" spans="1:11" ht="18.75" customHeight="1">
      <c r="A208" s="29">
        <v>5475</v>
      </c>
      <c r="B208" s="2" t="s">
        <v>153</v>
      </c>
      <c r="C208" s="13"/>
      <c r="D208" s="13"/>
      <c r="E208" s="14">
        <f t="shared" si="9"/>
        <v>0</v>
      </c>
      <c r="F208" s="11"/>
      <c r="G208" s="11"/>
      <c r="H208" s="15">
        <f t="shared" si="10"/>
        <v>0</v>
      </c>
      <c r="I208" s="11"/>
      <c r="J208" s="11"/>
      <c r="K208" s="15">
        <f t="shared" si="11"/>
        <v>0</v>
      </c>
    </row>
    <row r="209" spans="1:11" ht="15.75">
      <c r="A209" s="29" t="s">
        <v>159</v>
      </c>
      <c r="B209" s="29"/>
      <c r="C209" s="13">
        <f>C139+C146+C159</f>
        <v>0</v>
      </c>
      <c r="D209" s="13">
        <f>D139+D146+D159</f>
        <v>0</v>
      </c>
      <c r="E209" s="14">
        <f t="shared" si="9"/>
        <v>0</v>
      </c>
      <c r="F209" s="30">
        <f>SUM(F139+F146+F159)</f>
        <v>0</v>
      </c>
      <c r="G209" s="30">
        <f>SUM(G139+G146+G159)</f>
        <v>0</v>
      </c>
      <c r="H209" s="15">
        <f t="shared" si="10"/>
        <v>0</v>
      </c>
      <c r="I209" s="15">
        <f>G209+H209</f>
        <v>0</v>
      </c>
      <c r="J209" s="15">
        <f>H209+I209</f>
        <v>0</v>
      </c>
      <c r="K209" s="15">
        <f t="shared" si="11"/>
        <v>0</v>
      </c>
    </row>
    <row r="210" spans="1:11" ht="15.75">
      <c r="A210" s="29" t="s">
        <v>160</v>
      </c>
      <c r="B210" s="29"/>
      <c r="C210" s="31">
        <f>SUM(C137+C209)</f>
        <v>5123</v>
      </c>
      <c r="D210" s="31">
        <f>SUM(D137+D209)</f>
        <v>15484</v>
      </c>
      <c r="E210" s="31">
        <f>SUM(E137+E209)</f>
        <v>20607</v>
      </c>
      <c r="F210" s="30">
        <f>SUM(F137+F209)</f>
        <v>59.7</v>
      </c>
      <c r="G210" s="30">
        <f>SUM(G137+G209)</f>
        <v>54.139999999999986</v>
      </c>
      <c r="H210" s="15">
        <f t="shared" si="10"/>
        <v>113.83999999999999</v>
      </c>
      <c r="I210" s="30">
        <f>SUM(I137+I209)</f>
        <v>167.10000000000002</v>
      </c>
      <c r="J210" s="30">
        <f>SUM(J137+J209)</f>
        <v>153.89</v>
      </c>
      <c r="K210" s="15">
        <f t="shared" si="11"/>
        <v>320.99</v>
      </c>
    </row>
    <row r="211" spans="3:11" ht="15.75">
      <c r="C211" s="32"/>
      <c r="D211" s="32"/>
      <c r="E211" s="32"/>
      <c r="F211" s="33"/>
      <c r="G211" s="33"/>
      <c r="H211" s="33"/>
      <c r="I211" s="33"/>
      <c r="J211" s="33"/>
      <c r="K211" s="33"/>
    </row>
    <row r="212" spans="3:11" ht="15.75">
      <c r="C212" s="32"/>
      <c r="D212" s="32"/>
      <c r="E212" s="32"/>
      <c r="F212" s="33"/>
      <c r="G212" s="33"/>
      <c r="H212" s="33"/>
      <c r="I212" s="33"/>
      <c r="J212" s="33"/>
      <c r="K212" s="33"/>
    </row>
    <row r="213" spans="3:11" ht="15.75">
      <c r="C213" s="32"/>
      <c r="D213" s="32"/>
      <c r="E213" s="32"/>
      <c r="F213" s="33"/>
      <c r="G213" s="33"/>
      <c r="H213" s="33"/>
      <c r="I213" s="33"/>
      <c r="J213" s="33"/>
      <c r="K213" s="33"/>
    </row>
    <row r="214" spans="3:11" ht="15.75">
      <c r="C214" s="32"/>
      <c r="D214" s="32"/>
      <c r="E214" s="32"/>
      <c r="F214" s="33"/>
      <c r="G214" s="33"/>
      <c r="H214" s="33"/>
      <c r="I214" s="33"/>
      <c r="J214" s="33"/>
      <c r="K214" s="33"/>
    </row>
    <row r="215" spans="3:11" ht="15.75">
      <c r="C215" s="32"/>
      <c r="D215" s="32"/>
      <c r="E215" s="32"/>
      <c r="F215" s="33"/>
      <c r="G215" s="33"/>
      <c r="H215" s="33"/>
      <c r="I215" s="33"/>
      <c r="J215" s="33"/>
      <c r="K215" s="33"/>
    </row>
    <row r="216" spans="3:11" ht="15.75">
      <c r="C216" s="32"/>
      <c r="D216" s="32"/>
      <c r="E216" s="32"/>
      <c r="F216" s="33"/>
      <c r="G216" s="33"/>
      <c r="H216" s="33"/>
      <c r="I216" s="33"/>
      <c r="J216" s="33"/>
      <c r="K216" s="33"/>
    </row>
    <row r="217" spans="3:11" ht="15.75">
      <c r="C217" s="32"/>
      <c r="D217" s="32"/>
      <c r="E217" s="32"/>
      <c r="F217" s="33"/>
      <c r="G217" s="33"/>
      <c r="H217" s="33"/>
      <c r="I217" s="33"/>
      <c r="J217" s="33"/>
      <c r="K217" s="33"/>
    </row>
    <row r="218" spans="3:11" ht="15.75">
      <c r="C218" s="32"/>
      <c r="D218" s="32"/>
      <c r="E218" s="32"/>
      <c r="F218" s="33"/>
      <c r="G218" s="33"/>
      <c r="H218" s="33"/>
      <c r="I218" s="33"/>
      <c r="J218" s="33"/>
      <c r="K218" s="33"/>
    </row>
    <row r="219" spans="6:11" ht="15.75">
      <c r="F219" s="34"/>
      <c r="G219" s="34"/>
      <c r="H219" s="34"/>
      <c r="I219" s="34"/>
      <c r="J219" s="34"/>
      <c r="K219" s="34"/>
    </row>
    <row r="220" spans="6:11" ht="15.75">
      <c r="F220" s="34"/>
      <c r="G220" s="34"/>
      <c r="H220" s="34"/>
      <c r="I220" s="34"/>
      <c r="J220" s="34"/>
      <c r="K220" s="34"/>
    </row>
    <row r="221" spans="6:11" ht="15.75">
      <c r="F221" s="34"/>
      <c r="G221" s="34"/>
      <c r="H221" s="34"/>
      <c r="I221" s="34"/>
      <c r="J221" s="34"/>
      <c r="K221" s="34"/>
    </row>
    <row r="222" spans="6:11" ht="15.75">
      <c r="F222" s="34"/>
      <c r="G222" s="34"/>
      <c r="H222" s="34"/>
      <c r="I222" s="34"/>
      <c r="J222" s="34"/>
      <c r="K222" s="34"/>
    </row>
    <row r="223" spans="6:11" ht="15.75">
      <c r="F223" s="34"/>
      <c r="G223" s="34"/>
      <c r="H223" s="34"/>
      <c r="I223" s="34"/>
      <c r="J223" s="34"/>
      <c r="K223" s="34"/>
    </row>
    <row r="224" spans="6:11" ht="15.75">
      <c r="F224" s="34"/>
      <c r="G224" s="34"/>
      <c r="H224" s="34"/>
      <c r="I224" s="34"/>
      <c r="J224" s="34"/>
      <c r="K224" s="34"/>
    </row>
  </sheetData>
  <sheetProtection/>
  <mergeCells count="8">
    <mergeCell ref="C3:C4"/>
    <mergeCell ref="D3:D4"/>
    <mergeCell ref="E3:E4"/>
    <mergeCell ref="F3:H3"/>
    <mergeCell ref="I3:K3"/>
    <mergeCell ref="A1:K1"/>
    <mergeCell ref="C2:E2"/>
    <mergeCell ref="F2:K2"/>
  </mergeCells>
  <printOptions horizontalCentered="1"/>
  <pageMargins left="0.99" right="0.62" top="0.45" bottom="1.34" header="0.46" footer="1.02"/>
  <pageSetup firstPageNumber="144" useFirstPageNumber="1" horizontalDpi="600" verticalDpi="600" orientation="landscape" paperSize="9" scale="90" r:id="rId1"/>
  <headerFooter>
    <oddHeader>&amp;L&amp;"-,Bold"&amp;12Name of State : Sikkim&amp;C&amp;"-,Bold"&amp;12Total No. of State Govt. Employees &amp;&amp; Expenditure As on 31st March 2009
(From 2007-08 to 2012-13)&amp;R&amp;"-,Bold"&amp;12Statement - 5
Rs. in Crores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4"/>
  <sheetViews>
    <sheetView view="pageLayout" workbookViewId="0" topLeftCell="A171">
      <selection activeCell="A207" sqref="A1:IV16384"/>
    </sheetView>
  </sheetViews>
  <sheetFormatPr defaultColWidth="10.140625" defaultRowHeight="12.75"/>
  <cols>
    <col min="1" max="1" width="6.421875" style="1" customWidth="1"/>
    <col min="2" max="2" width="48.00390625" style="1" customWidth="1"/>
    <col min="3" max="5" width="9.7109375" style="1" customWidth="1"/>
    <col min="6" max="11" width="10.140625" style="1" customWidth="1"/>
    <col min="12" max="16384" width="10.140625" style="1" customWidth="1"/>
  </cols>
  <sheetData>
    <row r="1" spans="1:11" ht="15.75">
      <c r="A1" s="41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6.25" customHeight="1">
      <c r="A2" s="2"/>
      <c r="B2" s="3"/>
      <c r="C2" s="44" t="s">
        <v>0</v>
      </c>
      <c r="D2" s="45"/>
      <c r="E2" s="46"/>
      <c r="F2" s="44" t="s">
        <v>1</v>
      </c>
      <c r="G2" s="45"/>
      <c r="H2" s="45"/>
      <c r="I2" s="45"/>
      <c r="J2" s="45"/>
      <c r="K2" s="46"/>
    </row>
    <row r="3" spans="1:11" ht="15.75">
      <c r="A3" s="3"/>
      <c r="B3" s="3"/>
      <c r="C3" s="47" t="s">
        <v>2</v>
      </c>
      <c r="D3" s="47" t="s">
        <v>3</v>
      </c>
      <c r="E3" s="47" t="s">
        <v>4</v>
      </c>
      <c r="F3" s="49" t="s">
        <v>5</v>
      </c>
      <c r="G3" s="50"/>
      <c r="H3" s="51"/>
      <c r="I3" s="49" t="s">
        <v>3</v>
      </c>
      <c r="J3" s="50"/>
      <c r="K3" s="51"/>
    </row>
    <row r="4" spans="1:11" ht="126">
      <c r="A4" s="3"/>
      <c r="B4" s="3" t="s">
        <v>6</v>
      </c>
      <c r="C4" s="48"/>
      <c r="D4" s="48"/>
      <c r="E4" s="48"/>
      <c r="F4" s="4" t="s">
        <v>7</v>
      </c>
      <c r="G4" s="4" t="s">
        <v>8</v>
      </c>
      <c r="H4" s="4" t="s">
        <v>4</v>
      </c>
      <c r="I4" s="4" t="s">
        <v>7</v>
      </c>
      <c r="J4" s="4" t="s">
        <v>8</v>
      </c>
      <c r="K4" s="4" t="s">
        <v>9</v>
      </c>
    </row>
    <row r="5" spans="1:11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7">
        <v>11</v>
      </c>
    </row>
    <row r="6" spans="1:11" ht="15.75">
      <c r="A6" s="7" t="s">
        <v>155</v>
      </c>
      <c r="B6" s="8" t="s">
        <v>156</v>
      </c>
      <c r="C6" s="9"/>
      <c r="D6" s="9"/>
      <c r="E6" s="10"/>
      <c r="F6" s="11"/>
      <c r="G6" s="11"/>
      <c r="H6" s="12"/>
      <c r="I6" s="11"/>
      <c r="J6" s="11"/>
      <c r="K6" s="12"/>
    </row>
    <row r="7" spans="1:11" ht="21.75" customHeight="1">
      <c r="A7" s="5" t="s">
        <v>10</v>
      </c>
      <c r="B7" s="5" t="s">
        <v>11</v>
      </c>
      <c r="C7" s="13">
        <f>C8+C14+C24</f>
        <v>31</v>
      </c>
      <c r="D7" s="13">
        <f>D8+D14+D24</f>
        <v>6566</v>
      </c>
      <c r="E7" s="14">
        <f>SUM(C7+D7)</f>
        <v>6597</v>
      </c>
      <c r="F7" s="15">
        <f>F8+F14+F24</f>
        <v>0.62</v>
      </c>
      <c r="G7" s="15">
        <f>G8+G14+G24</f>
        <v>0.64</v>
      </c>
      <c r="H7" s="15">
        <f>F7+G7</f>
        <v>1.26</v>
      </c>
      <c r="I7" s="15">
        <f>I8+I14+I24</f>
        <v>112.71999999999998</v>
      </c>
      <c r="J7" s="15">
        <f>J8+J14+J24</f>
        <v>117.32000000000002</v>
      </c>
      <c r="K7" s="15">
        <f>I7+J7</f>
        <v>230.04000000000002</v>
      </c>
    </row>
    <row r="8" spans="1:11" ht="21.75" customHeight="1">
      <c r="A8" s="16" t="s">
        <v>12</v>
      </c>
      <c r="B8" s="16" t="s">
        <v>13</v>
      </c>
      <c r="C8" s="13">
        <f>SUM(C9:C13)</f>
        <v>0</v>
      </c>
      <c r="D8" s="13">
        <f>SUM(D9:D13)</f>
        <v>721</v>
      </c>
      <c r="E8" s="14">
        <f aca="true" t="shared" si="0" ref="E8:E71">SUM(C8+D8)</f>
        <v>721</v>
      </c>
      <c r="F8" s="11">
        <f>SUM(F9:F13)</f>
        <v>0</v>
      </c>
      <c r="G8" s="11">
        <f>SUM(G9:G13)</f>
        <v>0</v>
      </c>
      <c r="H8" s="15">
        <f aca="true" t="shared" si="1" ref="H8:H71">F8+G8</f>
        <v>0</v>
      </c>
      <c r="I8" s="11">
        <f>SUM(I9:I13)</f>
        <v>13.010000000000002</v>
      </c>
      <c r="J8" s="11">
        <f>SUM(J9:J13)</f>
        <v>13.520000000000001</v>
      </c>
      <c r="K8" s="15">
        <f>SUM(K9:K13)</f>
        <v>26.529999999999998</v>
      </c>
    </row>
    <row r="9" spans="1:11" ht="22.5" customHeight="1">
      <c r="A9" s="5">
        <v>2011</v>
      </c>
      <c r="B9" s="16" t="s">
        <v>14</v>
      </c>
      <c r="C9" s="13"/>
      <c r="D9" s="13">
        <v>130</v>
      </c>
      <c r="E9" s="14">
        <f t="shared" si="0"/>
        <v>130</v>
      </c>
      <c r="F9" s="11"/>
      <c r="G9" s="11"/>
      <c r="H9" s="15">
        <f t="shared" si="1"/>
        <v>0</v>
      </c>
      <c r="I9" s="11">
        <v>2.69</v>
      </c>
      <c r="J9" s="11">
        <v>2.8</v>
      </c>
      <c r="K9" s="15">
        <f>I9+J9</f>
        <v>5.49</v>
      </c>
    </row>
    <row r="10" spans="1:11" ht="22.5" customHeight="1">
      <c r="A10" s="5">
        <v>2012</v>
      </c>
      <c r="B10" s="16" t="s">
        <v>15</v>
      </c>
      <c r="C10" s="13"/>
      <c r="D10" s="13">
        <v>80</v>
      </c>
      <c r="E10" s="14">
        <f t="shared" si="0"/>
        <v>80</v>
      </c>
      <c r="F10" s="11"/>
      <c r="G10" s="11"/>
      <c r="H10" s="15">
        <f t="shared" si="1"/>
        <v>0</v>
      </c>
      <c r="I10" s="11">
        <v>1.25</v>
      </c>
      <c r="J10" s="11">
        <v>1.3</v>
      </c>
      <c r="K10" s="15">
        <f aca="true" t="shared" si="2" ref="K10:K73">I10+J10</f>
        <v>2.55</v>
      </c>
    </row>
    <row r="11" spans="1:11" ht="22.5" customHeight="1">
      <c r="A11" s="5">
        <v>2013</v>
      </c>
      <c r="B11" s="16" t="s">
        <v>16</v>
      </c>
      <c r="C11" s="13"/>
      <c r="D11" s="13">
        <v>127</v>
      </c>
      <c r="E11" s="14">
        <f t="shared" si="0"/>
        <v>127</v>
      </c>
      <c r="F11" s="11"/>
      <c r="G11" s="11"/>
      <c r="H11" s="15">
        <f t="shared" si="1"/>
        <v>0</v>
      </c>
      <c r="I11" s="11">
        <v>2.12</v>
      </c>
      <c r="J11" s="11">
        <v>2.2</v>
      </c>
      <c r="K11" s="15">
        <f t="shared" si="2"/>
        <v>4.32</v>
      </c>
    </row>
    <row r="12" spans="1:11" ht="22.5" customHeight="1">
      <c r="A12" s="5">
        <v>2014</v>
      </c>
      <c r="B12" s="16" t="s">
        <v>17</v>
      </c>
      <c r="C12" s="13"/>
      <c r="D12" s="13">
        <v>325</v>
      </c>
      <c r="E12" s="14">
        <f t="shared" si="0"/>
        <v>325</v>
      </c>
      <c r="F12" s="11"/>
      <c r="G12" s="11"/>
      <c r="H12" s="15">
        <f t="shared" si="1"/>
        <v>0</v>
      </c>
      <c r="I12" s="11">
        <v>5.83</v>
      </c>
      <c r="J12" s="11">
        <v>6.07</v>
      </c>
      <c r="K12" s="15">
        <f t="shared" si="2"/>
        <v>11.9</v>
      </c>
    </row>
    <row r="13" spans="1:11" ht="22.5" customHeight="1">
      <c r="A13" s="5">
        <v>2015</v>
      </c>
      <c r="B13" s="16" t="s">
        <v>18</v>
      </c>
      <c r="C13" s="13"/>
      <c r="D13" s="13">
        <v>59</v>
      </c>
      <c r="E13" s="14">
        <f t="shared" si="0"/>
        <v>59</v>
      </c>
      <c r="F13" s="11"/>
      <c r="G13" s="11"/>
      <c r="H13" s="15">
        <f t="shared" si="1"/>
        <v>0</v>
      </c>
      <c r="I13" s="11">
        <v>1.12</v>
      </c>
      <c r="J13" s="11">
        <v>1.15</v>
      </c>
      <c r="K13" s="15">
        <f t="shared" si="2"/>
        <v>2.27</v>
      </c>
    </row>
    <row r="14" spans="1:11" ht="22.5" customHeight="1">
      <c r="A14" s="16" t="s">
        <v>19</v>
      </c>
      <c r="B14" s="16" t="s">
        <v>20</v>
      </c>
      <c r="C14" s="13">
        <f>SUM(C15:C23)</f>
        <v>1</v>
      </c>
      <c r="D14" s="13">
        <f>SUM(D15:D23)</f>
        <v>508</v>
      </c>
      <c r="E14" s="14">
        <f t="shared" si="0"/>
        <v>509</v>
      </c>
      <c r="F14" s="13">
        <f>SUM(F15:F23)</f>
        <v>0.03</v>
      </c>
      <c r="G14" s="13">
        <f>SUM(G15:G23)</f>
        <v>0.03</v>
      </c>
      <c r="H14" s="15">
        <f t="shared" si="1"/>
        <v>0.06</v>
      </c>
      <c r="I14" s="13">
        <f>SUM(I15:I23)</f>
        <v>7.6499999999999995</v>
      </c>
      <c r="J14" s="13">
        <f>SUM(J15:J23)</f>
        <v>7.969999999999999</v>
      </c>
      <c r="K14" s="15">
        <f t="shared" si="2"/>
        <v>15.619999999999997</v>
      </c>
    </row>
    <row r="15" spans="1:11" ht="15.75">
      <c r="A15" s="5">
        <v>2020</v>
      </c>
      <c r="B15" s="17" t="s">
        <v>21</v>
      </c>
      <c r="C15" s="13"/>
      <c r="D15" s="13">
        <v>23</v>
      </c>
      <c r="E15" s="14">
        <f t="shared" si="0"/>
        <v>23</v>
      </c>
      <c r="F15" s="11"/>
      <c r="G15" s="11"/>
      <c r="H15" s="15">
        <f t="shared" si="1"/>
        <v>0</v>
      </c>
      <c r="I15" s="11">
        <v>0.3</v>
      </c>
      <c r="J15" s="11">
        <v>0.32</v>
      </c>
      <c r="K15" s="15">
        <f t="shared" si="2"/>
        <v>0.62</v>
      </c>
    </row>
    <row r="16" spans="1:11" ht="22.5" customHeight="1">
      <c r="A16" s="5">
        <v>2029</v>
      </c>
      <c r="B16" s="16" t="s">
        <v>22</v>
      </c>
      <c r="C16" s="13">
        <v>1</v>
      </c>
      <c r="D16" s="13">
        <v>243</v>
      </c>
      <c r="E16" s="14">
        <f t="shared" si="0"/>
        <v>244</v>
      </c>
      <c r="F16" s="11">
        <v>0.03</v>
      </c>
      <c r="G16" s="11">
        <v>0.03</v>
      </c>
      <c r="H16" s="15">
        <f t="shared" si="1"/>
        <v>0.06</v>
      </c>
      <c r="I16" s="11">
        <v>3.44</v>
      </c>
      <c r="J16" s="11">
        <v>3.59</v>
      </c>
      <c r="K16" s="15">
        <f t="shared" si="2"/>
        <v>7.029999999999999</v>
      </c>
    </row>
    <row r="17" spans="1:11" ht="22.5" customHeight="1">
      <c r="A17" s="5">
        <v>2030</v>
      </c>
      <c r="B17" s="16" t="s">
        <v>23</v>
      </c>
      <c r="C17" s="13"/>
      <c r="D17" s="13"/>
      <c r="E17" s="14">
        <f t="shared" si="0"/>
        <v>0</v>
      </c>
      <c r="F17" s="11"/>
      <c r="G17" s="11"/>
      <c r="H17" s="15">
        <f t="shared" si="1"/>
        <v>0</v>
      </c>
      <c r="I17" s="11"/>
      <c r="J17" s="11"/>
      <c r="K17" s="15">
        <f t="shared" si="2"/>
        <v>0</v>
      </c>
    </row>
    <row r="18" spans="1:11" ht="30.75" customHeight="1">
      <c r="A18" s="5">
        <v>2035</v>
      </c>
      <c r="B18" s="17" t="s">
        <v>24</v>
      </c>
      <c r="C18" s="13"/>
      <c r="D18" s="13"/>
      <c r="E18" s="14">
        <f t="shared" si="0"/>
        <v>0</v>
      </c>
      <c r="F18" s="11"/>
      <c r="G18" s="11"/>
      <c r="H18" s="15">
        <f t="shared" si="1"/>
        <v>0</v>
      </c>
      <c r="I18" s="11"/>
      <c r="J18" s="11"/>
      <c r="K18" s="15">
        <f t="shared" si="2"/>
        <v>0</v>
      </c>
    </row>
    <row r="19" spans="1:11" ht="22.5" customHeight="1">
      <c r="A19" s="5">
        <v>2039</v>
      </c>
      <c r="B19" s="16" t="s">
        <v>25</v>
      </c>
      <c r="C19" s="13"/>
      <c r="D19" s="13">
        <v>108</v>
      </c>
      <c r="E19" s="14">
        <f t="shared" si="0"/>
        <v>108</v>
      </c>
      <c r="F19" s="11"/>
      <c r="G19" s="11"/>
      <c r="H19" s="15">
        <f t="shared" si="1"/>
        <v>0</v>
      </c>
      <c r="I19" s="11">
        <v>1.48</v>
      </c>
      <c r="J19" s="11">
        <v>1.54</v>
      </c>
      <c r="K19" s="15">
        <f t="shared" si="2"/>
        <v>3.02</v>
      </c>
    </row>
    <row r="20" spans="1:11" ht="21.75" customHeight="1">
      <c r="A20" s="5">
        <v>2040</v>
      </c>
      <c r="B20" s="16" t="s">
        <v>26</v>
      </c>
      <c r="C20" s="13"/>
      <c r="D20" s="13">
        <v>71</v>
      </c>
      <c r="E20" s="14">
        <f t="shared" si="0"/>
        <v>71</v>
      </c>
      <c r="F20" s="11"/>
      <c r="G20" s="11"/>
      <c r="H20" s="15">
        <f t="shared" si="1"/>
        <v>0</v>
      </c>
      <c r="I20" s="11">
        <v>1.38</v>
      </c>
      <c r="J20" s="11">
        <v>1.43</v>
      </c>
      <c r="K20" s="15">
        <f t="shared" si="2"/>
        <v>2.8099999999999996</v>
      </c>
    </row>
    <row r="21" spans="1:11" ht="21.75" customHeight="1">
      <c r="A21" s="5">
        <v>2041</v>
      </c>
      <c r="B21" s="16" t="s">
        <v>27</v>
      </c>
      <c r="C21" s="13"/>
      <c r="D21" s="13">
        <v>36</v>
      </c>
      <c r="E21" s="14">
        <f t="shared" si="0"/>
        <v>36</v>
      </c>
      <c r="F21" s="11"/>
      <c r="G21" s="11"/>
      <c r="H21" s="15">
        <f t="shared" si="1"/>
        <v>0</v>
      </c>
      <c r="I21" s="11">
        <v>0.58</v>
      </c>
      <c r="J21" s="11">
        <v>0.6</v>
      </c>
      <c r="K21" s="15">
        <f t="shared" si="2"/>
        <v>1.18</v>
      </c>
    </row>
    <row r="22" spans="1:11" ht="31.5">
      <c r="A22" s="5">
        <v>2045</v>
      </c>
      <c r="B22" s="17" t="s">
        <v>28</v>
      </c>
      <c r="C22" s="13"/>
      <c r="D22" s="13">
        <v>27</v>
      </c>
      <c r="E22" s="14">
        <f t="shared" si="0"/>
        <v>27</v>
      </c>
      <c r="F22" s="11"/>
      <c r="G22" s="11"/>
      <c r="H22" s="15">
        <f t="shared" si="1"/>
        <v>0</v>
      </c>
      <c r="I22" s="11">
        <v>0.47</v>
      </c>
      <c r="J22" s="11">
        <v>0.49</v>
      </c>
      <c r="K22" s="15">
        <f t="shared" si="2"/>
        <v>0.96</v>
      </c>
    </row>
    <row r="23" spans="1:11" ht="21.75" customHeight="1">
      <c r="A23" s="5">
        <v>2047</v>
      </c>
      <c r="B23" s="16" t="s">
        <v>29</v>
      </c>
      <c r="C23" s="13"/>
      <c r="D23" s="13"/>
      <c r="E23" s="14">
        <f t="shared" si="0"/>
        <v>0</v>
      </c>
      <c r="F23" s="11"/>
      <c r="G23" s="11"/>
      <c r="H23" s="15">
        <f t="shared" si="1"/>
        <v>0</v>
      </c>
      <c r="I23" s="11"/>
      <c r="J23" s="11"/>
      <c r="K23" s="15">
        <f t="shared" si="2"/>
        <v>0</v>
      </c>
    </row>
    <row r="24" spans="1:11" ht="21.75" customHeight="1">
      <c r="A24" s="18" t="s">
        <v>30</v>
      </c>
      <c r="B24" s="16" t="s">
        <v>31</v>
      </c>
      <c r="C24" s="13">
        <f>SUM(C25:C38)</f>
        <v>30</v>
      </c>
      <c r="D24" s="13">
        <f>SUM(D25:D38)</f>
        <v>5337</v>
      </c>
      <c r="E24" s="14">
        <f t="shared" si="0"/>
        <v>5367</v>
      </c>
      <c r="F24" s="19">
        <f>SUM(F25:F38)</f>
        <v>0.59</v>
      </c>
      <c r="G24" s="19">
        <f>SUM(G25:G38)</f>
        <v>0.61</v>
      </c>
      <c r="H24" s="15">
        <f t="shared" si="1"/>
        <v>1.2</v>
      </c>
      <c r="I24" s="19">
        <f>SUM(I25:I38)</f>
        <v>92.05999999999999</v>
      </c>
      <c r="J24" s="19">
        <f>SUM(J25:J38)</f>
        <v>95.83000000000001</v>
      </c>
      <c r="K24" s="15">
        <f t="shared" si="2"/>
        <v>187.89</v>
      </c>
    </row>
    <row r="25" spans="1:11" ht="21.75" customHeight="1">
      <c r="A25" s="5">
        <v>2051</v>
      </c>
      <c r="B25" s="16" t="s">
        <v>32</v>
      </c>
      <c r="C25" s="13"/>
      <c r="D25" s="13">
        <v>26</v>
      </c>
      <c r="E25" s="14">
        <f t="shared" si="0"/>
        <v>26</v>
      </c>
      <c r="F25" s="11"/>
      <c r="G25" s="11"/>
      <c r="H25" s="15">
        <f t="shared" si="1"/>
        <v>0</v>
      </c>
      <c r="I25" s="11">
        <v>0.53</v>
      </c>
      <c r="J25" s="11">
        <v>0.56</v>
      </c>
      <c r="K25" s="15">
        <f t="shared" si="2"/>
        <v>1.09</v>
      </c>
    </row>
    <row r="26" spans="1:11" ht="21.75" customHeight="1">
      <c r="A26" s="5">
        <v>2052</v>
      </c>
      <c r="B26" s="16" t="s">
        <v>33</v>
      </c>
      <c r="C26" s="13"/>
      <c r="D26" s="13">
        <v>441</v>
      </c>
      <c r="E26" s="14">
        <f t="shared" si="0"/>
        <v>441</v>
      </c>
      <c r="F26" s="11"/>
      <c r="G26" s="11"/>
      <c r="H26" s="15">
        <f t="shared" si="1"/>
        <v>0</v>
      </c>
      <c r="I26" s="11">
        <v>8.89</v>
      </c>
      <c r="J26" s="11">
        <v>9.25</v>
      </c>
      <c r="K26" s="15">
        <f t="shared" si="2"/>
        <v>18.14</v>
      </c>
    </row>
    <row r="27" spans="1:11" ht="21.75" customHeight="1">
      <c r="A27" s="5">
        <v>2053</v>
      </c>
      <c r="B27" s="16" t="s">
        <v>34</v>
      </c>
      <c r="C27" s="13"/>
      <c r="D27" s="13">
        <v>180</v>
      </c>
      <c r="E27" s="14">
        <f t="shared" si="0"/>
        <v>180</v>
      </c>
      <c r="F27" s="11"/>
      <c r="G27" s="11"/>
      <c r="H27" s="15">
        <f t="shared" si="1"/>
        <v>0</v>
      </c>
      <c r="I27" s="11">
        <v>3.54</v>
      </c>
      <c r="J27" s="11">
        <v>3.69</v>
      </c>
      <c r="K27" s="15">
        <f t="shared" si="2"/>
        <v>7.23</v>
      </c>
    </row>
    <row r="28" spans="1:11" ht="21.75" customHeight="1">
      <c r="A28" s="5">
        <v>2054</v>
      </c>
      <c r="B28" s="16" t="s">
        <v>35</v>
      </c>
      <c r="C28" s="13"/>
      <c r="D28" s="13">
        <v>200</v>
      </c>
      <c r="E28" s="14">
        <f t="shared" si="0"/>
        <v>200</v>
      </c>
      <c r="F28" s="11"/>
      <c r="G28" s="11"/>
      <c r="H28" s="15">
        <f t="shared" si="1"/>
        <v>0</v>
      </c>
      <c r="I28" s="11">
        <v>4.48</v>
      </c>
      <c r="J28" s="11">
        <v>4.66</v>
      </c>
      <c r="K28" s="15">
        <f t="shared" si="2"/>
        <v>9.14</v>
      </c>
    </row>
    <row r="29" spans="1:11" ht="21.75" customHeight="1">
      <c r="A29" s="5">
        <v>2055</v>
      </c>
      <c r="B29" s="16" t="s">
        <v>168</v>
      </c>
      <c r="C29" s="13"/>
      <c r="D29" s="13">
        <v>4038</v>
      </c>
      <c r="E29" s="14">
        <f t="shared" si="0"/>
        <v>4038</v>
      </c>
      <c r="F29" s="11"/>
      <c r="G29" s="11"/>
      <c r="H29" s="15">
        <f t="shared" si="1"/>
        <v>0</v>
      </c>
      <c r="I29" s="11">
        <v>65.42</v>
      </c>
      <c r="J29" s="11">
        <v>68.09</v>
      </c>
      <c r="K29" s="15">
        <f t="shared" si="2"/>
        <v>133.51</v>
      </c>
    </row>
    <row r="30" spans="1:11" ht="21.75" customHeight="1">
      <c r="A30" s="5"/>
      <c r="B30" s="18">
        <v>115</v>
      </c>
      <c r="C30" s="13"/>
      <c r="D30" s="13"/>
      <c r="E30" s="14"/>
      <c r="F30" s="11"/>
      <c r="G30" s="11"/>
      <c r="H30" s="15">
        <f t="shared" si="1"/>
        <v>0</v>
      </c>
      <c r="I30" s="11"/>
      <c r="J30" s="11"/>
      <c r="K30" s="15">
        <f t="shared" si="2"/>
        <v>0</v>
      </c>
    </row>
    <row r="31" spans="1:11" ht="15.75">
      <c r="A31" s="5"/>
      <c r="B31" s="20"/>
      <c r="C31" s="13"/>
      <c r="D31" s="13"/>
      <c r="E31" s="14">
        <f t="shared" si="0"/>
        <v>0</v>
      </c>
      <c r="F31" s="11"/>
      <c r="G31" s="11"/>
      <c r="H31" s="15">
        <f t="shared" si="1"/>
        <v>0</v>
      </c>
      <c r="I31" s="11"/>
      <c r="J31" s="11"/>
      <c r="K31" s="15">
        <f t="shared" si="2"/>
        <v>0</v>
      </c>
    </row>
    <row r="32" spans="1:11" ht="21.75" customHeight="1">
      <c r="A32" s="5">
        <v>2056</v>
      </c>
      <c r="B32" s="18" t="s">
        <v>169</v>
      </c>
      <c r="C32" s="13"/>
      <c r="D32" s="13">
        <v>90</v>
      </c>
      <c r="E32" s="14">
        <f t="shared" si="0"/>
        <v>90</v>
      </c>
      <c r="F32" s="11"/>
      <c r="G32" s="11"/>
      <c r="H32" s="15">
        <f t="shared" si="1"/>
        <v>0</v>
      </c>
      <c r="I32" s="11">
        <v>1.5</v>
      </c>
      <c r="J32" s="11">
        <v>1.56</v>
      </c>
      <c r="K32" s="15">
        <f t="shared" si="2"/>
        <v>3.06</v>
      </c>
    </row>
    <row r="33" spans="1:11" ht="21.75" customHeight="1">
      <c r="A33" s="16"/>
      <c r="B33" s="18">
        <v>102</v>
      </c>
      <c r="C33" s="13"/>
      <c r="D33" s="13"/>
      <c r="E33" s="14">
        <f t="shared" si="0"/>
        <v>0</v>
      </c>
      <c r="F33" s="11"/>
      <c r="G33" s="11"/>
      <c r="H33" s="15">
        <f t="shared" si="1"/>
        <v>0</v>
      </c>
      <c r="I33" s="11"/>
      <c r="J33" s="11"/>
      <c r="K33" s="15">
        <f t="shared" si="2"/>
        <v>0</v>
      </c>
    </row>
    <row r="34" spans="1:11" ht="15.75">
      <c r="A34" s="16"/>
      <c r="B34" s="20"/>
      <c r="C34" s="13"/>
      <c r="D34" s="13"/>
      <c r="E34" s="14">
        <f t="shared" si="0"/>
        <v>0</v>
      </c>
      <c r="F34" s="11"/>
      <c r="G34" s="11"/>
      <c r="H34" s="15">
        <f t="shared" si="1"/>
        <v>0</v>
      </c>
      <c r="I34" s="11"/>
      <c r="J34" s="11"/>
      <c r="K34" s="15">
        <f t="shared" si="2"/>
        <v>0</v>
      </c>
    </row>
    <row r="35" spans="1:11" ht="21.75" customHeight="1">
      <c r="A35" s="5">
        <v>2057</v>
      </c>
      <c r="B35" s="16" t="s">
        <v>36</v>
      </c>
      <c r="C35" s="13"/>
      <c r="D35" s="13"/>
      <c r="E35" s="14">
        <f t="shared" si="0"/>
        <v>0</v>
      </c>
      <c r="F35" s="11"/>
      <c r="G35" s="11"/>
      <c r="H35" s="15">
        <f t="shared" si="1"/>
        <v>0</v>
      </c>
      <c r="I35" s="11"/>
      <c r="J35" s="11"/>
      <c r="K35" s="15">
        <f t="shared" si="2"/>
        <v>0</v>
      </c>
    </row>
    <row r="36" spans="1:11" ht="21.75" customHeight="1">
      <c r="A36" s="5">
        <v>2058</v>
      </c>
      <c r="B36" s="16" t="s">
        <v>37</v>
      </c>
      <c r="C36" s="13">
        <v>30</v>
      </c>
      <c r="D36" s="13">
        <v>85</v>
      </c>
      <c r="E36" s="14">
        <f t="shared" si="0"/>
        <v>115</v>
      </c>
      <c r="F36" s="11">
        <v>0.59</v>
      </c>
      <c r="G36" s="11">
        <v>0.61</v>
      </c>
      <c r="H36" s="15">
        <f t="shared" si="1"/>
        <v>1.2</v>
      </c>
      <c r="I36" s="11">
        <v>1.52</v>
      </c>
      <c r="J36" s="11">
        <v>1.58</v>
      </c>
      <c r="K36" s="15">
        <f t="shared" si="2"/>
        <v>3.1</v>
      </c>
    </row>
    <row r="37" spans="1:11" ht="21.75" customHeight="1">
      <c r="A37" s="5">
        <v>2070</v>
      </c>
      <c r="B37" s="16" t="s">
        <v>38</v>
      </c>
      <c r="C37" s="13"/>
      <c r="D37" s="13">
        <v>258</v>
      </c>
      <c r="E37" s="14">
        <f t="shared" si="0"/>
        <v>258</v>
      </c>
      <c r="F37" s="11"/>
      <c r="G37" s="11"/>
      <c r="H37" s="15">
        <f t="shared" si="1"/>
        <v>0</v>
      </c>
      <c r="I37" s="11">
        <v>5.83</v>
      </c>
      <c r="J37" s="11">
        <v>6.07</v>
      </c>
      <c r="K37" s="15">
        <f t="shared" si="2"/>
        <v>11.9</v>
      </c>
    </row>
    <row r="38" spans="1:11" ht="21.75" customHeight="1">
      <c r="A38" s="5">
        <v>2075</v>
      </c>
      <c r="B38" s="16" t="s">
        <v>170</v>
      </c>
      <c r="C38" s="13"/>
      <c r="D38" s="13">
        <v>19</v>
      </c>
      <c r="E38" s="14">
        <f t="shared" si="0"/>
        <v>19</v>
      </c>
      <c r="F38" s="11"/>
      <c r="G38" s="11"/>
      <c r="H38" s="15">
        <f t="shared" si="1"/>
        <v>0</v>
      </c>
      <c r="I38" s="11">
        <v>0.35</v>
      </c>
      <c r="J38" s="11">
        <v>0.37</v>
      </c>
      <c r="K38" s="15">
        <f t="shared" si="2"/>
        <v>0.72</v>
      </c>
    </row>
    <row r="39" spans="1:11" ht="21.75" customHeight="1">
      <c r="A39" s="5" t="s">
        <v>39</v>
      </c>
      <c r="B39" s="5" t="s">
        <v>40</v>
      </c>
      <c r="C39" s="13">
        <f>SUM(C40:C76)</f>
        <v>2922</v>
      </c>
      <c r="D39" s="13">
        <f>SUM(D40:D76)</f>
        <v>5181</v>
      </c>
      <c r="E39" s="14">
        <f t="shared" si="0"/>
        <v>8103</v>
      </c>
      <c r="F39" s="11">
        <f>SUM(F40:F76)</f>
        <v>53.11000000000001</v>
      </c>
      <c r="G39" s="11">
        <f>SUM(G40:G76)</f>
        <v>55.23</v>
      </c>
      <c r="H39" s="15">
        <f t="shared" si="1"/>
        <v>108.34</v>
      </c>
      <c r="I39" s="11">
        <f>SUM(I40:I76)</f>
        <v>106.18</v>
      </c>
      <c r="J39" s="11">
        <f>SUM(J40:J76)</f>
        <v>110.49</v>
      </c>
      <c r="K39" s="15">
        <f t="shared" si="2"/>
        <v>216.67000000000002</v>
      </c>
    </row>
    <row r="40" spans="1:11" ht="21.75" customHeight="1">
      <c r="A40" s="5">
        <v>2202</v>
      </c>
      <c r="B40" s="16" t="s">
        <v>41</v>
      </c>
      <c r="C40" s="13">
        <v>1753</v>
      </c>
      <c r="D40" s="13">
        <v>3259</v>
      </c>
      <c r="E40" s="14">
        <f t="shared" si="0"/>
        <v>5012</v>
      </c>
      <c r="F40" s="11">
        <v>26.85</v>
      </c>
      <c r="G40" s="11">
        <v>27.95</v>
      </c>
      <c r="H40" s="15">
        <f t="shared" si="1"/>
        <v>54.8</v>
      </c>
      <c r="I40" s="11">
        <v>63.2</v>
      </c>
      <c r="J40" s="11">
        <v>65.78</v>
      </c>
      <c r="K40" s="15">
        <f t="shared" si="2"/>
        <v>128.98000000000002</v>
      </c>
    </row>
    <row r="41" spans="1:11" ht="21.75" customHeight="1">
      <c r="A41" s="16"/>
      <c r="B41" s="21" t="s">
        <v>42</v>
      </c>
      <c r="C41" s="13"/>
      <c r="D41" s="13"/>
      <c r="E41" s="14">
        <f t="shared" si="0"/>
        <v>0</v>
      </c>
      <c r="F41" s="11"/>
      <c r="G41" s="11"/>
      <c r="H41" s="15">
        <f t="shared" si="1"/>
        <v>0</v>
      </c>
      <c r="I41" s="11"/>
      <c r="J41" s="11"/>
      <c r="K41" s="15">
        <f t="shared" si="2"/>
        <v>0</v>
      </c>
    </row>
    <row r="42" spans="1:11" ht="21.75" customHeight="1">
      <c r="A42" s="16"/>
      <c r="B42" s="21" t="s">
        <v>43</v>
      </c>
      <c r="C42" s="13"/>
      <c r="D42" s="13"/>
      <c r="E42" s="14">
        <f t="shared" si="0"/>
        <v>0</v>
      </c>
      <c r="F42" s="11"/>
      <c r="G42" s="11"/>
      <c r="H42" s="15">
        <f t="shared" si="1"/>
        <v>0</v>
      </c>
      <c r="I42" s="11"/>
      <c r="J42" s="11"/>
      <c r="K42" s="15">
        <f t="shared" si="2"/>
        <v>0</v>
      </c>
    </row>
    <row r="43" spans="1:11" ht="21.75" customHeight="1">
      <c r="A43" s="16"/>
      <c r="B43" s="21" t="s">
        <v>44</v>
      </c>
      <c r="C43" s="13"/>
      <c r="D43" s="13"/>
      <c r="E43" s="14">
        <f t="shared" si="0"/>
        <v>0</v>
      </c>
      <c r="F43" s="11"/>
      <c r="G43" s="11"/>
      <c r="H43" s="15">
        <f t="shared" si="1"/>
        <v>0</v>
      </c>
      <c r="I43" s="11"/>
      <c r="J43" s="11"/>
      <c r="K43" s="15">
        <f t="shared" si="2"/>
        <v>0</v>
      </c>
    </row>
    <row r="44" spans="1:11" ht="21.75" customHeight="1">
      <c r="A44" s="16"/>
      <c r="B44" s="21" t="s">
        <v>45</v>
      </c>
      <c r="C44" s="13"/>
      <c r="D44" s="13"/>
      <c r="E44" s="14">
        <f t="shared" si="0"/>
        <v>0</v>
      </c>
      <c r="F44" s="11"/>
      <c r="G44" s="11"/>
      <c r="H44" s="15">
        <f t="shared" si="1"/>
        <v>0</v>
      </c>
      <c r="I44" s="11"/>
      <c r="J44" s="11"/>
      <c r="K44" s="15">
        <f t="shared" si="2"/>
        <v>0</v>
      </c>
    </row>
    <row r="45" spans="1:11" ht="21.75" customHeight="1">
      <c r="A45" s="16"/>
      <c r="B45" s="21" t="s">
        <v>46</v>
      </c>
      <c r="C45" s="13"/>
      <c r="D45" s="13"/>
      <c r="E45" s="14">
        <f t="shared" si="0"/>
        <v>0</v>
      </c>
      <c r="F45" s="11"/>
      <c r="G45" s="11"/>
      <c r="H45" s="15">
        <f t="shared" si="1"/>
        <v>0</v>
      </c>
      <c r="I45" s="11"/>
      <c r="J45" s="11"/>
      <c r="K45" s="15">
        <f t="shared" si="2"/>
        <v>0</v>
      </c>
    </row>
    <row r="46" spans="1:11" ht="21.75" customHeight="1">
      <c r="A46" s="16"/>
      <c r="B46" s="21">
        <v>80</v>
      </c>
      <c r="C46" s="13"/>
      <c r="D46" s="13"/>
      <c r="E46" s="14">
        <f t="shared" si="0"/>
        <v>0</v>
      </c>
      <c r="F46" s="11"/>
      <c r="G46" s="11"/>
      <c r="H46" s="15">
        <f t="shared" si="1"/>
        <v>0</v>
      </c>
      <c r="I46" s="11"/>
      <c r="J46" s="11"/>
      <c r="K46" s="15">
        <f t="shared" si="2"/>
        <v>0</v>
      </c>
    </row>
    <row r="47" spans="1:11" ht="21.75" customHeight="1">
      <c r="A47" s="5">
        <v>2203</v>
      </c>
      <c r="B47" s="16" t="s">
        <v>47</v>
      </c>
      <c r="C47" s="13">
        <v>12</v>
      </c>
      <c r="D47" s="13"/>
      <c r="E47" s="14">
        <f t="shared" si="0"/>
        <v>12</v>
      </c>
      <c r="F47" s="11">
        <v>0.21</v>
      </c>
      <c r="G47" s="11">
        <v>0.22</v>
      </c>
      <c r="H47" s="15">
        <f t="shared" si="1"/>
        <v>0.43</v>
      </c>
      <c r="I47" s="11"/>
      <c r="J47" s="11"/>
      <c r="K47" s="15">
        <f t="shared" si="2"/>
        <v>0</v>
      </c>
    </row>
    <row r="48" spans="1:11" ht="21.75" customHeight="1">
      <c r="A48" s="5">
        <v>2204</v>
      </c>
      <c r="B48" s="16" t="s">
        <v>48</v>
      </c>
      <c r="C48" s="13">
        <v>46</v>
      </c>
      <c r="D48" s="13">
        <v>40</v>
      </c>
      <c r="E48" s="14">
        <f t="shared" si="0"/>
        <v>86</v>
      </c>
      <c r="F48" s="11">
        <v>1.43</v>
      </c>
      <c r="G48" s="11">
        <v>1.5</v>
      </c>
      <c r="H48" s="15">
        <f t="shared" si="1"/>
        <v>2.9299999999999997</v>
      </c>
      <c r="I48" s="11">
        <v>1.03</v>
      </c>
      <c r="J48" s="11">
        <v>1.07</v>
      </c>
      <c r="K48" s="15">
        <f t="shared" si="2"/>
        <v>2.1</v>
      </c>
    </row>
    <row r="49" spans="1:11" ht="21.75" customHeight="1">
      <c r="A49" s="5">
        <v>2205</v>
      </c>
      <c r="B49" s="16" t="s">
        <v>49</v>
      </c>
      <c r="C49" s="13">
        <v>32</v>
      </c>
      <c r="D49" s="13">
        <v>38</v>
      </c>
      <c r="E49" s="14">
        <f t="shared" si="0"/>
        <v>70</v>
      </c>
      <c r="F49" s="11">
        <v>0.64</v>
      </c>
      <c r="G49" s="11">
        <v>0.66</v>
      </c>
      <c r="H49" s="15">
        <f t="shared" si="1"/>
        <v>1.3</v>
      </c>
      <c r="I49" s="11">
        <v>0.91</v>
      </c>
      <c r="J49" s="11">
        <v>0.95</v>
      </c>
      <c r="K49" s="15">
        <f t="shared" si="2"/>
        <v>1.8599999999999999</v>
      </c>
    </row>
    <row r="50" spans="1:11" ht="21.75" customHeight="1">
      <c r="A50" s="5">
        <v>2210</v>
      </c>
      <c r="B50" s="16" t="s">
        <v>171</v>
      </c>
      <c r="C50" s="13">
        <v>547</v>
      </c>
      <c r="D50" s="13">
        <v>1259</v>
      </c>
      <c r="E50" s="14">
        <f t="shared" si="0"/>
        <v>1806</v>
      </c>
      <c r="F50" s="11">
        <v>8.8</v>
      </c>
      <c r="G50" s="11">
        <v>9.15</v>
      </c>
      <c r="H50" s="15">
        <f t="shared" si="1"/>
        <v>17.950000000000003</v>
      </c>
      <c r="I50" s="11">
        <v>27.57</v>
      </c>
      <c r="J50" s="11">
        <v>28.68</v>
      </c>
      <c r="K50" s="15">
        <f t="shared" si="2"/>
        <v>56.25</v>
      </c>
    </row>
    <row r="51" spans="1:11" ht="21.75" customHeight="1">
      <c r="A51" s="16"/>
      <c r="B51" s="21" t="s">
        <v>50</v>
      </c>
      <c r="C51" s="13"/>
      <c r="D51" s="13"/>
      <c r="E51" s="14">
        <f t="shared" si="0"/>
        <v>0</v>
      </c>
      <c r="F51" s="11"/>
      <c r="G51" s="11"/>
      <c r="H51" s="15">
        <f t="shared" si="1"/>
        <v>0</v>
      </c>
      <c r="I51" s="11"/>
      <c r="J51" s="11"/>
      <c r="K51" s="15">
        <f t="shared" si="2"/>
        <v>0</v>
      </c>
    </row>
    <row r="52" spans="1:11" ht="21.75" customHeight="1">
      <c r="A52" s="16"/>
      <c r="B52" s="21" t="s">
        <v>51</v>
      </c>
      <c r="C52" s="13"/>
      <c r="D52" s="13"/>
      <c r="E52" s="14">
        <f t="shared" si="0"/>
        <v>0</v>
      </c>
      <c r="F52" s="11"/>
      <c r="G52" s="11"/>
      <c r="H52" s="15">
        <f t="shared" si="1"/>
        <v>0</v>
      </c>
      <c r="I52" s="11"/>
      <c r="J52" s="11"/>
      <c r="K52" s="15">
        <f t="shared" si="2"/>
        <v>0</v>
      </c>
    </row>
    <row r="53" spans="1:11" ht="21.75" customHeight="1">
      <c r="A53" s="5">
        <v>2211</v>
      </c>
      <c r="B53" s="16" t="s">
        <v>52</v>
      </c>
      <c r="C53" s="13">
        <v>135</v>
      </c>
      <c r="D53" s="13"/>
      <c r="E53" s="14">
        <f t="shared" si="0"/>
        <v>135</v>
      </c>
      <c r="F53" s="11">
        <v>5.65</v>
      </c>
      <c r="G53" s="11">
        <v>5.87</v>
      </c>
      <c r="H53" s="15">
        <f t="shared" si="1"/>
        <v>11.52</v>
      </c>
      <c r="I53" s="11"/>
      <c r="J53" s="11"/>
      <c r="K53" s="15">
        <f t="shared" si="2"/>
        <v>0</v>
      </c>
    </row>
    <row r="54" spans="1:11" ht="21.75" customHeight="1">
      <c r="A54" s="5">
        <v>2215</v>
      </c>
      <c r="B54" s="18" t="s">
        <v>172</v>
      </c>
      <c r="C54" s="13">
        <v>120</v>
      </c>
      <c r="D54" s="13">
        <v>100</v>
      </c>
      <c r="E54" s="14">
        <f t="shared" si="0"/>
        <v>220</v>
      </c>
      <c r="F54" s="11">
        <v>1.39</v>
      </c>
      <c r="G54" s="11">
        <v>1.44</v>
      </c>
      <c r="H54" s="15">
        <f t="shared" si="1"/>
        <v>2.83</v>
      </c>
      <c r="I54" s="11">
        <v>2.68</v>
      </c>
      <c r="J54" s="11">
        <v>2.78</v>
      </c>
      <c r="K54" s="15">
        <f t="shared" si="2"/>
        <v>5.46</v>
      </c>
    </row>
    <row r="55" spans="1:11" ht="21.75" customHeight="1">
      <c r="A55" s="16"/>
      <c r="B55" s="21" t="s">
        <v>42</v>
      </c>
      <c r="C55" s="13"/>
      <c r="D55" s="13"/>
      <c r="E55" s="14">
        <f>SUM(C55+D55)</f>
        <v>0</v>
      </c>
      <c r="F55" s="11"/>
      <c r="G55" s="11"/>
      <c r="H55" s="15">
        <f t="shared" si="1"/>
        <v>0</v>
      </c>
      <c r="I55" s="11"/>
      <c r="J55" s="11"/>
      <c r="K55" s="15">
        <f t="shared" si="2"/>
        <v>0</v>
      </c>
    </row>
    <row r="56" spans="1:11" ht="21" customHeight="1">
      <c r="A56" s="16"/>
      <c r="B56" s="21">
        <v>101</v>
      </c>
      <c r="C56" s="13"/>
      <c r="D56" s="13"/>
      <c r="E56" s="14">
        <f t="shared" si="0"/>
        <v>0</v>
      </c>
      <c r="F56" s="11"/>
      <c r="G56" s="11"/>
      <c r="H56" s="15">
        <f t="shared" si="1"/>
        <v>0</v>
      </c>
      <c r="I56" s="11"/>
      <c r="J56" s="11"/>
      <c r="K56" s="15">
        <f t="shared" si="2"/>
        <v>0</v>
      </c>
    </row>
    <row r="57" spans="1:11" ht="22.5" customHeight="1">
      <c r="A57" s="16"/>
      <c r="B57" s="18">
        <v>102</v>
      </c>
      <c r="C57" s="13"/>
      <c r="D57" s="13"/>
      <c r="E57" s="14">
        <f t="shared" si="0"/>
        <v>0</v>
      </c>
      <c r="F57" s="11"/>
      <c r="G57" s="11"/>
      <c r="H57" s="15">
        <f t="shared" si="1"/>
        <v>0</v>
      </c>
      <c r="I57" s="11"/>
      <c r="J57" s="11"/>
      <c r="K57" s="15">
        <f t="shared" si="2"/>
        <v>0</v>
      </c>
    </row>
    <row r="58" spans="1:11" ht="21.75" customHeight="1">
      <c r="A58" s="16"/>
      <c r="B58" s="18">
        <v>191</v>
      </c>
      <c r="C58" s="13"/>
      <c r="D58" s="13"/>
      <c r="E58" s="14">
        <f t="shared" si="0"/>
        <v>0</v>
      </c>
      <c r="F58" s="11"/>
      <c r="G58" s="11"/>
      <c r="H58" s="15">
        <f t="shared" si="1"/>
        <v>0</v>
      </c>
      <c r="I58" s="11"/>
      <c r="J58" s="11"/>
      <c r="K58" s="15">
        <f t="shared" si="2"/>
        <v>0</v>
      </c>
    </row>
    <row r="59" spans="1:11" ht="21.75" customHeight="1">
      <c r="A59" s="16"/>
      <c r="B59" s="21" t="s">
        <v>43</v>
      </c>
      <c r="C59" s="13"/>
      <c r="D59" s="13"/>
      <c r="E59" s="14">
        <f t="shared" si="0"/>
        <v>0</v>
      </c>
      <c r="F59" s="11"/>
      <c r="G59" s="11"/>
      <c r="H59" s="15">
        <f t="shared" si="1"/>
        <v>0</v>
      </c>
      <c r="I59" s="11"/>
      <c r="J59" s="11"/>
      <c r="K59" s="15">
        <f t="shared" si="2"/>
        <v>0</v>
      </c>
    </row>
    <row r="60" spans="1:11" ht="21.75" customHeight="1">
      <c r="A60" s="5">
        <v>2216</v>
      </c>
      <c r="B60" s="16" t="s">
        <v>53</v>
      </c>
      <c r="C60" s="13"/>
      <c r="D60" s="13"/>
      <c r="E60" s="14">
        <f t="shared" si="0"/>
        <v>0</v>
      </c>
      <c r="F60" s="11"/>
      <c r="G60" s="11"/>
      <c r="H60" s="15">
        <f t="shared" si="1"/>
        <v>0</v>
      </c>
      <c r="I60" s="11"/>
      <c r="J60" s="11"/>
      <c r="K60" s="15">
        <f t="shared" si="2"/>
        <v>0</v>
      </c>
    </row>
    <row r="61" spans="1:11" ht="21.75" customHeight="1">
      <c r="A61" s="5">
        <v>2059</v>
      </c>
      <c r="B61" s="16" t="s">
        <v>173</v>
      </c>
      <c r="C61" s="13">
        <v>49</v>
      </c>
      <c r="D61" s="13">
        <v>130</v>
      </c>
      <c r="E61" s="14">
        <f t="shared" si="0"/>
        <v>179</v>
      </c>
      <c r="F61" s="11">
        <v>0.86</v>
      </c>
      <c r="G61" s="11">
        <v>0.88</v>
      </c>
      <c r="H61" s="15">
        <f t="shared" si="1"/>
        <v>1.74</v>
      </c>
      <c r="I61" s="11">
        <v>3.42</v>
      </c>
      <c r="J61" s="11">
        <v>3.56</v>
      </c>
      <c r="K61" s="15">
        <f t="shared" si="2"/>
        <v>6.98</v>
      </c>
    </row>
    <row r="62" spans="1:11" ht="21.75" customHeight="1">
      <c r="A62" s="16"/>
      <c r="B62" s="21" t="s">
        <v>54</v>
      </c>
      <c r="C62" s="13"/>
      <c r="D62" s="13"/>
      <c r="E62" s="14">
        <f t="shared" si="0"/>
        <v>0</v>
      </c>
      <c r="F62" s="11"/>
      <c r="G62" s="11"/>
      <c r="H62" s="15">
        <f t="shared" si="1"/>
        <v>0</v>
      </c>
      <c r="I62" s="11"/>
      <c r="J62" s="11"/>
      <c r="K62" s="15">
        <f t="shared" si="2"/>
        <v>0</v>
      </c>
    </row>
    <row r="63" spans="1:11" ht="21.75" customHeight="1">
      <c r="A63" s="16"/>
      <c r="B63" s="21" t="s">
        <v>55</v>
      </c>
      <c r="C63" s="13"/>
      <c r="D63" s="13"/>
      <c r="E63" s="14">
        <f t="shared" si="0"/>
        <v>0</v>
      </c>
      <c r="F63" s="11"/>
      <c r="G63" s="11"/>
      <c r="H63" s="15">
        <f t="shared" si="1"/>
        <v>0</v>
      </c>
      <c r="I63" s="11"/>
      <c r="J63" s="11"/>
      <c r="K63" s="15">
        <f t="shared" si="2"/>
        <v>0</v>
      </c>
    </row>
    <row r="64" spans="1:11" ht="21.75" customHeight="1">
      <c r="A64" s="5">
        <v>2217</v>
      </c>
      <c r="B64" s="16" t="s">
        <v>56</v>
      </c>
      <c r="C64" s="13">
        <v>43</v>
      </c>
      <c r="D64" s="13">
        <v>139</v>
      </c>
      <c r="E64" s="14">
        <f t="shared" si="0"/>
        <v>182</v>
      </c>
      <c r="F64" s="11">
        <v>0.91</v>
      </c>
      <c r="G64" s="11">
        <v>0.95</v>
      </c>
      <c r="H64" s="15">
        <f t="shared" si="1"/>
        <v>1.8599999999999999</v>
      </c>
      <c r="I64" s="11">
        <v>2.53</v>
      </c>
      <c r="J64" s="11">
        <v>2.64</v>
      </c>
      <c r="K64" s="15">
        <f t="shared" si="2"/>
        <v>5.17</v>
      </c>
    </row>
    <row r="65" spans="1:11" ht="21.75" customHeight="1">
      <c r="A65" s="5">
        <v>2220</v>
      </c>
      <c r="B65" s="16" t="s">
        <v>57</v>
      </c>
      <c r="C65" s="13">
        <v>13</v>
      </c>
      <c r="D65" s="13">
        <v>70</v>
      </c>
      <c r="E65" s="14">
        <f t="shared" si="0"/>
        <v>83</v>
      </c>
      <c r="F65" s="11">
        <v>0.39</v>
      </c>
      <c r="G65" s="11">
        <v>0.4</v>
      </c>
      <c r="H65" s="15">
        <f t="shared" si="1"/>
        <v>0.79</v>
      </c>
      <c r="I65" s="11">
        <v>1.43</v>
      </c>
      <c r="J65" s="11">
        <v>1.49</v>
      </c>
      <c r="K65" s="15">
        <f t="shared" si="2"/>
        <v>2.92</v>
      </c>
    </row>
    <row r="66" spans="1:11" ht="21.75" customHeight="1">
      <c r="A66" s="5">
        <v>2225</v>
      </c>
      <c r="B66" s="16" t="s">
        <v>58</v>
      </c>
      <c r="C66" s="13">
        <v>30</v>
      </c>
      <c r="D66" s="13">
        <v>26</v>
      </c>
      <c r="E66" s="14">
        <f t="shared" si="0"/>
        <v>56</v>
      </c>
      <c r="F66" s="11">
        <v>0.67</v>
      </c>
      <c r="G66" s="11">
        <v>0.7</v>
      </c>
      <c r="H66" s="15">
        <f t="shared" si="1"/>
        <v>1.37</v>
      </c>
      <c r="I66" s="11">
        <v>0.66</v>
      </c>
      <c r="J66" s="11">
        <v>0.68</v>
      </c>
      <c r="K66" s="15">
        <f t="shared" si="2"/>
        <v>1.34</v>
      </c>
    </row>
    <row r="67" spans="1:11" ht="21.75" customHeight="1">
      <c r="A67" s="5">
        <v>2230</v>
      </c>
      <c r="B67" s="16" t="s">
        <v>59</v>
      </c>
      <c r="C67" s="13">
        <v>32</v>
      </c>
      <c r="D67" s="13">
        <v>37</v>
      </c>
      <c r="E67" s="14">
        <f t="shared" si="0"/>
        <v>69</v>
      </c>
      <c r="F67" s="11">
        <v>0.46</v>
      </c>
      <c r="G67" s="11">
        <v>0.47</v>
      </c>
      <c r="H67" s="15">
        <f t="shared" si="1"/>
        <v>0.9299999999999999</v>
      </c>
      <c r="I67" s="11">
        <v>0.78</v>
      </c>
      <c r="J67" s="11">
        <v>0.81</v>
      </c>
      <c r="K67" s="15">
        <f t="shared" si="2"/>
        <v>1.59</v>
      </c>
    </row>
    <row r="68" spans="1:11" ht="21.75" customHeight="1">
      <c r="A68" s="5">
        <v>2235</v>
      </c>
      <c r="B68" s="16" t="s">
        <v>174</v>
      </c>
      <c r="C68" s="13">
        <v>110</v>
      </c>
      <c r="D68" s="13">
        <v>19</v>
      </c>
      <c r="E68" s="14">
        <f t="shared" si="0"/>
        <v>129</v>
      </c>
      <c r="F68" s="11">
        <v>4.85</v>
      </c>
      <c r="G68" s="11">
        <v>5.04</v>
      </c>
      <c r="H68" s="15">
        <f t="shared" si="1"/>
        <v>9.89</v>
      </c>
      <c r="I68" s="11">
        <v>0.41</v>
      </c>
      <c r="J68" s="11">
        <v>0.43</v>
      </c>
      <c r="K68" s="15">
        <f t="shared" si="2"/>
        <v>0.84</v>
      </c>
    </row>
    <row r="69" spans="1:11" ht="21.75" customHeight="1">
      <c r="A69" s="22" t="s">
        <v>42</v>
      </c>
      <c r="B69" s="18" t="s">
        <v>60</v>
      </c>
      <c r="C69" s="13"/>
      <c r="D69" s="13"/>
      <c r="E69" s="14">
        <f t="shared" si="0"/>
        <v>0</v>
      </c>
      <c r="F69" s="11"/>
      <c r="G69" s="11"/>
      <c r="H69" s="15">
        <f t="shared" si="1"/>
        <v>0</v>
      </c>
      <c r="I69" s="11"/>
      <c r="J69" s="11"/>
      <c r="K69" s="15">
        <f t="shared" si="2"/>
        <v>0</v>
      </c>
    </row>
    <row r="70" spans="1:11" ht="18" customHeight="1">
      <c r="A70" s="22" t="s">
        <v>43</v>
      </c>
      <c r="B70" s="18" t="s">
        <v>61</v>
      </c>
      <c r="C70" s="13"/>
      <c r="D70" s="13"/>
      <c r="E70" s="14">
        <f t="shared" si="0"/>
        <v>0</v>
      </c>
      <c r="F70" s="11"/>
      <c r="G70" s="11"/>
      <c r="H70" s="15">
        <f t="shared" si="1"/>
        <v>0</v>
      </c>
      <c r="I70" s="11"/>
      <c r="J70" s="11"/>
      <c r="K70" s="15">
        <f t="shared" si="2"/>
        <v>0</v>
      </c>
    </row>
    <row r="71" spans="1:11" ht="21.75" customHeight="1">
      <c r="A71" s="5">
        <v>2236</v>
      </c>
      <c r="B71" s="16" t="s">
        <v>175</v>
      </c>
      <c r="C71" s="13"/>
      <c r="D71" s="13">
        <v>19</v>
      </c>
      <c r="E71" s="14">
        <f t="shared" si="0"/>
        <v>19</v>
      </c>
      <c r="F71" s="11"/>
      <c r="G71" s="11"/>
      <c r="H71" s="15">
        <f t="shared" si="1"/>
        <v>0</v>
      </c>
      <c r="I71" s="11">
        <v>0.41</v>
      </c>
      <c r="J71" s="11">
        <v>0.42</v>
      </c>
      <c r="K71" s="15">
        <f t="shared" si="2"/>
        <v>0.83</v>
      </c>
    </row>
    <row r="72" spans="1:11" ht="21.75" customHeight="1">
      <c r="A72" s="5">
        <v>2245</v>
      </c>
      <c r="B72" s="18" t="s">
        <v>62</v>
      </c>
      <c r="C72" s="13"/>
      <c r="D72" s="13">
        <v>14</v>
      </c>
      <c r="E72" s="14">
        <f aca="true" t="shared" si="3" ref="E72:E135">SUM(C72+D72)</f>
        <v>14</v>
      </c>
      <c r="F72" s="11"/>
      <c r="G72" s="11"/>
      <c r="H72" s="15">
        <f aca="true" t="shared" si="4" ref="H72:H135">F72+G72</f>
        <v>0</v>
      </c>
      <c r="I72" s="11">
        <v>0.07</v>
      </c>
      <c r="J72" s="11">
        <v>0.07</v>
      </c>
      <c r="K72" s="15">
        <f t="shared" si="2"/>
        <v>0.14</v>
      </c>
    </row>
    <row r="73" spans="1:11" ht="21.75" customHeight="1">
      <c r="A73" s="16"/>
      <c r="B73" s="23" t="s">
        <v>42</v>
      </c>
      <c r="C73" s="13"/>
      <c r="D73" s="13"/>
      <c r="E73" s="14">
        <f t="shared" si="3"/>
        <v>0</v>
      </c>
      <c r="F73" s="11"/>
      <c r="G73" s="11"/>
      <c r="H73" s="15">
        <f t="shared" si="4"/>
        <v>0</v>
      </c>
      <c r="I73" s="11"/>
      <c r="J73" s="11"/>
      <c r="K73" s="15">
        <f t="shared" si="2"/>
        <v>0</v>
      </c>
    </row>
    <row r="74" spans="1:11" ht="21.75" customHeight="1">
      <c r="A74" s="16"/>
      <c r="B74" s="23" t="s">
        <v>43</v>
      </c>
      <c r="C74" s="13"/>
      <c r="D74" s="13"/>
      <c r="E74" s="14">
        <f t="shared" si="3"/>
        <v>0</v>
      </c>
      <c r="F74" s="11"/>
      <c r="G74" s="11"/>
      <c r="H74" s="15">
        <f t="shared" si="4"/>
        <v>0</v>
      </c>
      <c r="I74" s="11"/>
      <c r="J74" s="11"/>
      <c r="K74" s="15">
        <f aca="true" t="shared" si="5" ref="K74:K137">I74+J74</f>
        <v>0</v>
      </c>
    </row>
    <row r="75" spans="1:11" ht="21.75" customHeight="1">
      <c r="A75" s="5">
        <v>2250</v>
      </c>
      <c r="B75" s="16" t="s">
        <v>63</v>
      </c>
      <c r="C75" s="13"/>
      <c r="D75" s="13">
        <v>29</v>
      </c>
      <c r="E75" s="14">
        <f t="shared" si="3"/>
        <v>29</v>
      </c>
      <c r="F75" s="11"/>
      <c r="G75" s="11"/>
      <c r="H75" s="15">
        <f t="shared" si="4"/>
        <v>0</v>
      </c>
      <c r="I75" s="11">
        <v>0.96</v>
      </c>
      <c r="J75" s="11">
        <v>1</v>
      </c>
      <c r="K75" s="15">
        <f t="shared" si="5"/>
        <v>1.96</v>
      </c>
    </row>
    <row r="76" spans="1:11" ht="21.75" customHeight="1">
      <c r="A76" s="5">
        <v>2251</v>
      </c>
      <c r="B76" s="16" t="s">
        <v>64</v>
      </c>
      <c r="C76" s="13"/>
      <c r="D76" s="13">
        <v>2</v>
      </c>
      <c r="E76" s="14">
        <f t="shared" si="3"/>
        <v>2</v>
      </c>
      <c r="F76" s="11"/>
      <c r="G76" s="11"/>
      <c r="H76" s="15">
        <f t="shared" si="4"/>
        <v>0</v>
      </c>
      <c r="I76" s="11">
        <v>0.12</v>
      </c>
      <c r="J76" s="11">
        <v>0.13</v>
      </c>
      <c r="K76" s="15">
        <f t="shared" si="5"/>
        <v>0.25</v>
      </c>
    </row>
    <row r="77" spans="1:11" ht="21.75" customHeight="1">
      <c r="A77" s="24" t="s">
        <v>65</v>
      </c>
      <c r="B77" s="5" t="s">
        <v>66</v>
      </c>
      <c r="C77" s="13">
        <f>SUM(C78:C134)</f>
        <v>1899</v>
      </c>
      <c r="D77" s="13">
        <f>SUM(D78:D134)</f>
        <v>3832</v>
      </c>
      <c r="E77" s="14">
        <f t="shared" si="3"/>
        <v>5731</v>
      </c>
      <c r="F77" s="11">
        <f>SUM(F78:F134)</f>
        <v>28.919999999999998</v>
      </c>
      <c r="G77" s="11">
        <f>SUM(G78:G134)</f>
        <v>30.109999999999992</v>
      </c>
      <c r="H77" s="15">
        <f t="shared" si="4"/>
        <v>59.02999999999999</v>
      </c>
      <c r="I77" s="11">
        <f>SUM(I78:I134)</f>
        <v>74.72</v>
      </c>
      <c r="J77" s="11">
        <f>SUM(J78:J134)</f>
        <v>77.78000000000002</v>
      </c>
      <c r="K77" s="15">
        <f t="shared" si="5"/>
        <v>152.5</v>
      </c>
    </row>
    <row r="78" spans="1:11" ht="21.75" customHeight="1">
      <c r="A78" s="25">
        <v>2401</v>
      </c>
      <c r="B78" s="16" t="s">
        <v>67</v>
      </c>
      <c r="C78" s="13">
        <v>82</v>
      </c>
      <c r="D78" s="13">
        <v>528</v>
      </c>
      <c r="E78" s="14">
        <f t="shared" si="3"/>
        <v>610</v>
      </c>
      <c r="F78" s="11">
        <v>1.21</v>
      </c>
      <c r="G78" s="11">
        <v>1.26</v>
      </c>
      <c r="H78" s="15">
        <f t="shared" si="4"/>
        <v>2.4699999999999998</v>
      </c>
      <c r="I78" s="11">
        <v>11.58</v>
      </c>
      <c r="J78" s="11">
        <v>12.05</v>
      </c>
      <c r="K78" s="15">
        <f t="shared" si="5"/>
        <v>23.630000000000003</v>
      </c>
    </row>
    <row r="79" spans="1:11" ht="21.75" customHeight="1">
      <c r="A79" s="25">
        <v>2402</v>
      </c>
      <c r="B79" s="16" t="s">
        <v>68</v>
      </c>
      <c r="C79" s="13">
        <v>18</v>
      </c>
      <c r="D79" s="13">
        <v>125</v>
      </c>
      <c r="E79" s="14">
        <f t="shared" si="3"/>
        <v>143</v>
      </c>
      <c r="F79" s="11">
        <v>0.38</v>
      </c>
      <c r="G79" s="11">
        <v>0.39</v>
      </c>
      <c r="H79" s="15">
        <f t="shared" si="4"/>
        <v>0.77</v>
      </c>
      <c r="I79" s="11">
        <v>2.54</v>
      </c>
      <c r="J79" s="11">
        <v>2.65</v>
      </c>
      <c r="K79" s="15">
        <f t="shared" si="5"/>
        <v>5.1899999999999995</v>
      </c>
    </row>
    <row r="80" spans="1:11" ht="21.75" customHeight="1">
      <c r="A80" s="25">
        <v>2403</v>
      </c>
      <c r="B80" s="16" t="s">
        <v>69</v>
      </c>
      <c r="C80" s="13">
        <v>47</v>
      </c>
      <c r="D80" s="13">
        <v>380</v>
      </c>
      <c r="E80" s="14">
        <f t="shared" si="3"/>
        <v>427</v>
      </c>
      <c r="F80" s="11">
        <v>1.07</v>
      </c>
      <c r="G80" s="11">
        <v>1.11</v>
      </c>
      <c r="H80" s="15">
        <f t="shared" si="4"/>
        <v>2.18</v>
      </c>
      <c r="I80" s="11">
        <v>7.01</v>
      </c>
      <c r="J80" s="11">
        <v>7.29</v>
      </c>
      <c r="K80" s="15">
        <f t="shared" si="5"/>
        <v>14.3</v>
      </c>
    </row>
    <row r="81" spans="1:11" ht="21.75" customHeight="1">
      <c r="A81" s="25">
        <v>2404</v>
      </c>
      <c r="B81" s="18" t="s">
        <v>70</v>
      </c>
      <c r="C81" s="13">
        <v>4</v>
      </c>
      <c r="D81" s="13">
        <v>8</v>
      </c>
      <c r="E81" s="14">
        <f t="shared" si="3"/>
        <v>12</v>
      </c>
      <c r="F81" s="11">
        <v>0.2</v>
      </c>
      <c r="G81" s="11">
        <v>0.2</v>
      </c>
      <c r="H81" s="15">
        <f t="shared" si="4"/>
        <v>0.4</v>
      </c>
      <c r="I81" s="11">
        <v>0.17</v>
      </c>
      <c r="J81" s="11">
        <v>0.18</v>
      </c>
      <c r="K81" s="15">
        <f t="shared" si="5"/>
        <v>0.35</v>
      </c>
    </row>
    <row r="82" spans="1:11" ht="21.75" customHeight="1">
      <c r="A82" s="25">
        <v>2405</v>
      </c>
      <c r="B82" s="16" t="s">
        <v>71</v>
      </c>
      <c r="C82" s="13"/>
      <c r="D82" s="13">
        <v>71</v>
      </c>
      <c r="E82" s="14">
        <f t="shared" si="3"/>
        <v>71</v>
      </c>
      <c r="F82" s="11"/>
      <c r="G82" s="11"/>
      <c r="H82" s="15">
        <f t="shared" si="4"/>
        <v>0</v>
      </c>
      <c r="I82" s="11">
        <v>1.19</v>
      </c>
      <c r="J82" s="11">
        <v>1.24</v>
      </c>
      <c r="K82" s="15">
        <f t="shared" si="5"/>
        <v>2.4299999999999997</v>
      </c>
    </row>
    <row r="83" spans="1:11" ht="21.75" customHeight="1">
      <c r="A83" s="25">
        <v>2406</v>
      </c>
      <c r="B83" s="16" t="s">
        <v>72</v>
      </c>
      <c r="C83" s="13">
        <v>200</v>
      </c>
      <c r="D83" s="13">
        <v>610</v>
      </c>
      <c r="E83" s="14">
        <f t="shared" si="3"/>
        <v>810</v>
      </c>
      <c r="F83" s="11">
        <v>2.8</v>
      </c>
      <c r="G83" s="11">
        <v>2.91</v>
      </c>
      <c r="H83" s="15">
        <f t="shared" si="4"/>
        <v>5.71</v>
      </c>
      <c r="I83" s="11">
        <v>10.83</v>
      </c>
      <c r="J83" s="11">
        <v>11.28</v>
      </c>
      <c r="K83" s="15">
        <f t="shared" si="5"/>
        <v>22.11</v>
      </c>
    </row>
    <row r="84" spans="1:11" ht="21.75" customHeight="1">
      <c r="A84" s="25">
        <v>2407</v>
      </c>
      <c r="B84" s="16" t="s">
        <v>73</v>
      </c>
      <c r="C84" s="13"/>
      <c r="D84" s="13"/>
      <c r="E84" s="14">
        <f t="shared" si="3"/>
        <v>0</v>
      </c>
      <c r="F84" s="11"/>
      <c r="G84" s="11"/>
      <c r="H84" s="15">
        <f t="shared" si="4"/>
        <v>0</v>
      </c>
      <c r="I84" s="11"/>
      <c r="J84" s="11"/>
      <c r="K84" s="15">
        <f t="shared" si="5"/>
        <v>0</v>
      </c>
    </row>
    <row r="85" spans="1:11" ht="21.75" customHeight="1">
      <c r="A85" s="25">
        <v>2408</v>
      </c>
      <c r="B85" s="16" t="s">
        <v>74</v>
      </c>
      <c r="C85" s="13">
        <v>10</v>
      </c>
      <c r="D85" s="13">
        <v>128</v>
      </c>
      <c r="E85" s="14">
        <f t="shared" si="3"/>
        <v>138</v>
      </c>
      <c r="F85" s="11">
        <v>0.24</v>
      </c>
      <c r="G85" s="11">
        <v>0.26</v>
      </c>
      <c r="H85" s="15">
        <f t="shared" si="4"/>
        <v>0.5</v>
      </c>
      <c r="I85" s="11">
        <v>2.12</v>
      </c>
      <c r="J85" s="11">
        <v>2.2</v>
      </c>
      <c r="K85" s="15">
        <f t="shared" si="5"/>
        <v>4.32</v>
      </c>
    </row>
    <row r="86" spans="1:11" ht="21.75" customHeight="1">
      <c r="A86" s="25">
        <v>2415</v>
      </c>
      <c r="B86" s="16" t="s">
        <v>75</v>
      </c>
      <c r="C86" s="13"/>
      <c r="D86" s="13"/>
      <c r="E86" s="14">
        <f t="shared" si="3"/>
        <v>0</v>
      </c>
      <c r="F86" s="11"/>
      <c r="G86" s="11"/>
      <c r="H86" s="15">
        <f t="shared" si="4"/>
        <v>0</v>
      </c>
      <c r="I86" s="11"/>
      <c r="J86" s="11"/>
      <c r="K86" s="15">
        <f t="shared" si="5"/>
        <v>0</v>
      </c>
    </row>
    <row r="87" spans="1:11" ht="21.75" customHeight="1">
      <c r="A87" s="25">
        <v>2416</v>
      </c>
      <c r="B87" s="16" t="s">
        <v>76</v>
      </c>
      <c r="C87" s="13"/>
      <c r="D87" s="13"/>
      <c r="E87" s="14">
        <f t="shared" si="3"/>
        <v>0</v>
      </c>
      <c r="F87" s="11"/>
      <c r="G87" s="11"/>
      <c r="H87" s="15">
        <f t="shared" si="4"/>
        <v>0</v>
      </c>
      <c r="I87" s="11"/>
      <c r="J87" s="11"/>
      <c r="K87" s="15">
        <f t="shared" si="5"/>
        <v>0</v>
      </c>
    </row>
    <row r="88" spans="1:11" ht="21.75" customHeight="1">
      <c r="A88" s="25">
        <v>2425</v>
      </c>
      <c r="B88" s="16" t="s">
        <v>77</v>
      </c>
      <c r="C88" s="13">
        <v>8</v>
      </c>
      <c r="D88" s="13">
        <v>156</v>
      </c>
      <c r="E88" s="14">
        <f t="shared" si="3"/>
        <v>164</v>
      </c>
      <c r="F88" s="11">
        <v>0.14</v>
      </c>
      <c r="G88" s="11">
        <v>0.14</v>
      </c>
      <c r="H88" s="15">
        <f t="shared" si="4"/>
        <v>0.28</v>
      </c>
      <c r="I88" s="11">
        <v>3.22</v>
      </c>
      <c r="J88" s="11">
        <v>3.35</v>
      </c>
      <c r="K88" s="15">
        <f t="shared" si="5"/>
        <v>6.57</v>
      </c>
    </row>
    <row r="89" spans="1:11" ht="21.75" customHeight="1">
      <c r="A89" s="25">
        <v>2435</v>
      </c>
      <c r="B89" s="16" t="s">
        <v>78</v>
      </c>
      <c r="C89" s="13">
        <v>7</v>
      </c>
      <c r="D89" s="13"/>
      <c r="E89" s="14">
        <f t="shared" si="3"/>
        <v>7</v>
      </c>
      <c r="F89" s="11">
        <v>0.14</v>
      </c>
      <c r="G89" s="11">
        <v>0.14</v>
      </c>
      <c r="H89" s="15">
        <f t="shared" si="4"/>
        <v>0.28</v>
      </c>
      <c r="I89" s="11"/>
      <c r="J89" s="11"/>
      <c r="K89" s="15">
        <f t="shared" si="5"/>
        <v>0</v>
      </c>
    </row>
    <row r="90" spans="1:11" ht="15.75">
      <c r="A90" s="25">
        <v>2501</v>
      </c>
      <c r="B90" s="17" t="s">
        <v>79</v>
      </c>
      <c r="C90" s="13">
        <v>245</v>
      </c>
      <c r="D90" s="13"/>
      <c r="E90" s="14">
        <f t="shared" si="3"/>
        <v>245</v>
      </c>
      <c r="F90" s="11">
        <v>4.79</v>
      </c>
      <c r="G90" s="11">
        <v>4.99</v>
      </c>
      <c r="H90" s="15">
        <f t="shared" si="4"/>
        <v>9.780000000000001</v>
      </c>
      <c r="I90" s="11"/>
      <c r="J90" s="11"/>
      <c r="K90" s="15">
        <f t="shared" si="5"/>
        <v>0</v>
      </c>
    </row>
    <row r="91" spans="1:11" ht="21.75" customHeight="1">
      <c r="A91" s="25">
        <v>2505</v>
      </c>
      <c r="B91" s="16" t="s">
        <v>80</v>
      </c>
      <c r="C91" s="13"/>
      <c r="D91" s="13"/>
      <c r="E91" s="14">
        <f t="shared" si="3"/>
        <v>0</v>
      </c>
      <c r="F91" s="11"/>
      <c r="G91" s="11"/>
      <c r="H91" s="15">
        <f t="shared" si="4"/>
        <v>0</v>
      </c>
      <c r="I91" s="11"/>
      <c r="J91" s="11"/>
      <c r="K91" s="15">
        <f t="shared" si="5"/>
        <v>0</v>
      </c>
    </row>
    <row r="92" spans="1:11" ht="21.75" customHeight="1">
      <c r="A92" s="25">
        <v>2506</v>
      </c>
      <c r="B92" s="16" t="s">
        <v>81</v>
      </c>
      <c r="C92" s="13"/>
      <c r="D92" s="13"/>
      <c r="E92" s="14">
        <f t="shared" si="3"/>
        <v>0</v>
      </c>
      <c r="F92" s="11"/>
      <c r="G92" s="11"/>
      <c r="H92" s="15">
        <f t="shared" si="4"/>
        <v>0</v>
      </c>
      <c r="I92" s="11"/>
      <c r="J92" s="11"/>
      <c r="K92" s="15">
        <f t="shared" si="5"/>
        <v>0</v>
      </c>
    </row>
    <row r="93" spans="1:11" ht="21.75" customHeight="1">
      <c r="A93" s="25">
        <v>2515</v>
      </c>
      <c r="B93" s="18" t="s">
        <v>82</v>
      </c>
      <c r="C93" s="13">
        <v>47</v>
      </c>
      <c r="D93" s="13">
        <v>25</v>
      </c>
      <c r="E93" s="14">
        <f t="shared" si="3"/>
        <v>72</v>
      </c>
      <c r="F93" s="11">
        <v>2.08</v>
      </c>
      <c r="G93" s="11">
        <v>2.18</v>
      </c>
      <c r="H93" s="15">
        <f t="shared" si="4"/>
        <v>4.26</v>
      </c>
      <c r="I93" s="11">
        <v>0.62</v>
      </c>
      <c r="J93" s="11">
        <v>0.64</v>
      </c>
      <c r="K93" s="15">
        <f t="shared" si="5"/>
        <v>1.26</v>
      </c>
    </row>
    <row r="94" spans="1:11" ht="21.75" customHeight="1">
      <c r="A94" s="25">
        <v>2551</v>
      </c>
      <c r="B94" s="16" t="s">
        <v>83</v>
      </c>
      <c r="C94" s="13"/>
      <c r="D94" s="13"/>
      <c r="E94" s="14">
        <f t="shared" si="3"/>
        <v>0</v>
      </c>
      <c r="F94" s="11"/>
      <c r="G94" s="11"/>
      <c r="H94" s="15">
        <f t="shared" si="4"/>
        <v>0</v>
      </c>
      <c r="I94" s="11"/>
      <c r="J94" s="11"/>
      <c r="K94" s="15">
        <f t="shared" si="5"/>
        <v>0</v>
      </c>
    </row>
    <row r="95" spans="1:11" ht="21.75" customHeight="1">
      <c r="A95" s="25">
        <v>2552</v>
      </c>
      <c r="B95" s="16" t="s">
        <v>84</v>
      </c>
      <c r="C95" s="13"/>
      <c r="D95" s="13"/>
      <c r="E95" s="14">
        <f t="shared" si="3"/>
        <v>0</v>
      </c>
      <c r="F95" s="11"/>
      <c r="G95" s="11"/>
      <c r="H95" s="15">
        <f t="shared" si="4"/>
        <v>0</v>
      </c>
      <c r="I95" s="11"/>
      <c r="J95" s="11"/>
      <c r="K95" s="15">
        <f t="shared" si="5"/>
        <v>0</v>
      </c>
    </row>
    <row r="96" spans="1:11" ht="21.75" customHeight="1">
      <c r="A96" s="25">
        <v>2575</v>
      </c>
      <c r="B96" s="16" t="s">
        <v>85</v>
      </c>
      <c r="C96" s="13"/>
      <c r="D96" s="13"/>
      <c r="E96" s="14">
        <f t="shared" si="3"/>
        <v>0</v>
      </c>
      <c r="F96" s="11"/>
      <c r="G96" s="11"/>
      <c r="H96" s="15">
        <f t="shared" si="4"/>
        <v>0</v>
      </c>
      <c r="I96" s="11"/>
      <c r="J96" s="11"/>
      <c r="K96" s="15">
        <f t="shared" si="5"/>
        <v>0</v>
      </c>
    </row>
    <row r="97" spans="1:11" ht="21.75" customHeight="1">
      <c r="A97" s="25">
        <v>2700</v>
      </c>
      <c r="B97" s="16" t="s">
        <v>139</v>
      </c>
      <c r="C97" s="13"/>
      <c r="D97" s="13"/>
      <c r="E97" s="14">
        <f t="shared" si="3"/>
        <v>0</v>
      </c>
      <c r="F97" s="11"/>
      <c r="G97" s="11"/>
      <c r="H97" s="15">
        <f t="shared" si="4"/>
        <v>0</v>
      </c>
      <c r="I97" s="11"/>
      <c r="J97" s="11"/>
      <c r="K97" s="15">
        <f t="shared" si="5"/>
        <v>0</v>
      </c>
    </row>
    <row r="98" spans="1:11" ht="21.75" customHeight="1">
      <c r="A98" s="26"/>
      <c r="B98" s="21" t="s">
        <v>42</v>
      </c>
      <c r="C98" s="13"/>
      <c r="D98" s="13"/>
      <c r="E98" s="14">
        <f t="shared" si="3"/>
        <v>0</v>
      </c>
      <c r="F98" s="11"/>
      <c r="G98" s="11"/>
      <c r="H98" s="15">
        <f t="shared" si="4"/>
        <v>0</v>
      </c>
      <c r="I98" s="11"/>
      <c r="J98" s="11"/>
      <c r="K98" s="15">
        <f t="shared" si="5"/>
        <v>0</v>
      </c>
    </row>
    <row r="99" spans="1:11" ht="21.75" customHeight="1">
      <c r="A99" s="26"/>
      <c r="B99" s="21" t="s">
        <v>43</v>
      </c>
      <c r="C99" s="13"/>
      <c r="D99" s="13"/>
      <c r="E99" s="14">
        <f t="shared" si="3"/>
        <v>0</v>
      </c>
      <c r="F99" s="11"/>
      <c r="G99" s="11"/>
      <c r="H99" s="15">
        <f t="shared" si="4"/>
        <v>0</v>
      </c>
      <c r="I99" s="11"/>
      <c r="J99" s="11"/>
      <c r="K99" s="15">
        <f t="shared" si="5"/>
        <v>0</v>
      </c>
    </row>
    <row r="100" spans="1:11" ht="21.75" customHeight="1">
      <c r="A100" s="25">
        <v>2701</v>
      </c>
      <c r="B100" s="16" t="s">
        <v>140</v>
      </c>
      <c r="C100" s="13"/>
      <c r="D100" s="13"/>
      <c r="E100" s="14">
        <f t="shared" si="3"/>
        <v>0</v>
      </c>
      <c r="F100" s="11"/>
      <c r="G100" s="11"/>
      <c r="H100" s="15">
        <f t="shared" si="4"/>
        <v>0</v>
      </c>
      <c r="I100" s="11"/>
      <c r="J100" s="11"/>
      <c r="K100" s="15">
        <f t="shared" si="5"/>
        <v>0</v>
      </c>
    </row>
    <row r="101" spans="1:11" ht="21.75" customHeight="1">
      <c r="A101" s="26"/>
      <c r="B101" s="21" t="s">
        <v>42</v>
      </c>
      <c r="C101" s="13"/>
      <c r="D101" s="13"/>
      <c r="E101" s="14">
        <f t="shared" si="3"/>
        <v>0</v>
      </c>
      <c r="F101" s="11"/>
      <c r="G101" s="11"/>
      <c r="H101" s="15">
        <f t="shared" si="4"/>
        <v>0</v>
      </c>
      <c r="I101" s="11"/>
      <c r="J101" s="11"/>
      <c r="K101" s="15">
        <f t="shared" si="5"/>
        <v>0</v>
      </c>
    </row>
    <row r="102" spans="1:11" ht="21.75" customHeight="1">
      <c r="A102" s="26"/>
      <c r="B102" s="21" t="s">
        <v>43</v>
      </c>
      <c r="C102" s="13"/>
      <c r="D102" s="13"/>
      <c r="E102" s="14">
        <f t="shared" si="3"/>
        <v>0</v>
      </c>
      <c r="F102" s="11"/>
      <c r="G102" s="11"/>
      <c r="H102" s="15">
        <f t="shared" si="4"/>
        <v>0</v>
      </c>
      <c r="I102" s="11"/>
      <c r="J102" s="11"/>
      <c r="K102" s="15">
        <f t="shared" si="5"/>
        <v>0</v>
      </c>
    </row>
    <row r="103" spans="1:11" ht="21.75" customHeight="1">
      <c r="A103" s="26"/>
      <c r="B103" s="21" t="s">
        <v>44</v>
      </c>
      <c r="C103" s="13"/>
      <c r="D103" s="13"/>
      <c r="E103" s="14">
        <f t="shared" si="3"/>
        <v>0</v>
      </c>
      <c r="F103" s="11"/>
      <c r="G103" s="11"/>
      <c r="H103" s="15">
        <f t="shared" si="4"/>
        <v>0</v>
      </c>
      <c r="I103" s="11"/>
      <c r="J103" s="11"/>
      <c r="K103" s="15">
        <f t="shared" si="5"/>
        <v>0</v>
      </c>
    </row>
    <row r="104" spans="1:11" ht="21.75" customHeight="1">
      <c r="A104" s="26"/>
      <c r="B104" s="21" t="s">
        <v>45</v>
      </c>
      <c r="C104" s="13"/>
      <c r="D104" s="13"/>
      <c r="E104" s="14">
        <f t="shared" si="3"/>
        <v>0</v>
      </c>
      <c r="F104" s="11"/>
      <c r="G104" s="11"/>
      <c r="H104" s="15">
        <f t="shared" si="4"/>
        <v>0</v>
      </c>
      <c r="I104" s="11"/>
      <c r="J104" s="11"/>
      <c r="K104" s="15">
        <f t="shared" si="5"/>
        <v>0</v>
      </c>
    </row>
    <row r="105" spans="1:11" ht="21.75" customHeight="1">
      <c r="A105" s="25">
        <v>2702</v>
      </c>
      <c r="B105" s="16" t="s">
        <v>176</v>
      </c>
      <c r="C105" s="13">
        <v>67</v>
      </c>
      <c r="D105" s="13">
        <v>28</v>
      </c>
      <c r="E105" s="14">
        <f t="shared" si="3"/>
        <v>95</v>
      </c>
      <c r="F105" s="11">
        <v>1.71</v>
      </c>
      <c r="G105" s="11">
        <v>1.79</v>
      </c>
      <c r="H105" s="15">
        <f t="shared" si="4"/>
        <v>3.5</v>
      </c>
      <c r="I105" s="11">
        <v>0.72</v>
      </c>
      <c r="J105" s="11">
        <v>0.75</v>
      </c>
      <c r="K105" s="15">
        <f t="shared" si="5"/>
        <v>1.47</v>
      </c>
    </row>
    <row r="106" spans="1:11" ht="21.75" customHeight="1">
      <c r="A106" s="26"/>
      <c r="B106" s="21" t="s">
        <v>42</v>
      </c>
      <c r="C106" s="13"/>
      <c r="D106" s="13"/>
      <c r="E106" s="14">
        <f t="shared" si="3"/>
        <v>0</v>
      </c>
      <c r="F106" s="11"/>
      <c r="G106" s="11"/>
      <c r="H106" s="15">
        <f t="shared" si="4"/>
        <v>0</v>
      </c>
      <c r="I106" s="11"/>
      <c r="J106" s="11"/>
      <c r="K106" s="15">
        <f t="shared" si="5"/>
        <v>0</v>
      </c>
    </row>
    <row r="107" spans="1:11" ht="21.75" customHeight="1">
      <c r="A107" s="26"/>
      <c r="B107" s="21" t="s">
        <v>43</v>
      </c>
      <c r="C107" s="13"/>
      <c r="D107" s="13"/>
      <c r="E107" s="14">
        <f t="shared" si="3"/>
        <v>0</v>
      </c>
      <c r="F107" s="11"/>
      <c r="G107" s="11"/>
      <c r="H107" s="15">
        <f t="shared" si="4"/>
        <v>0</v>
      </c>
      <c r="I107" s="11"/>
      <c r="J107" s="11"/>
      <c r="K107" s="15">
        <f t="shared" si="5"/>
        <v>0</v>
      </c>
    </row>
    <row r="108" spans="1:11" ht="21.75" customHeight="1">
      <c r="A108" s="25">
        <v>2705</v>
      </c>
      <c r="B108" s="18" t="s">
        <v>86</v>
      </c>
      <c r="C108" s="13"/>
      <c r="D108" s="13"/>
      <c r="E108" s="14">
        <f t="shared" si="3"/>
        <v>0</v>
      </c>
      <c r="F108" s="11"/>
      <c r="G108" s="11"/>
      <c r="H108" s="15">
        <f t="shared" si="4"/>
        <v>0</v>
      </c>
      <c r="I108" s="11"/>
      <c r="J108" s="11"/>
      <c r="K108" s="15">
        <f t="shared" si="5"/>
        <v>0</v>
      </c>
    </row>
    <row r="109" spans="1:11" ht="21.75" customHeight="1">
      <c r="A109" s="25">
        <v>2711</v>
      </c>
      <c r="B109" s="18" t="s">
        <v>87</v>
      </c>
      <c r="C109" s="13"/>
      <c r="D109" s="13"/>
      <c r="E109" s="14">
        <f t="shared" si="3"/>
        <v>0</v>
      </c>
      <c r="F109" s="11"/>
      <c r="G109" s="11"/>
      <c r="H109" s="15">
        <f t="shared" si="4"/>
        <v>0</v>
      </c>
      <c r="I109" s="11"/>
      <c r="J109" s="11"/>
      <c r="K109" s="15">
        <f t="shared" si="5"/>
        <v>0</v>
      </c>
    </row>
    <row r="110" spans="1:11" ht="21.75" customHeight="1">
      <c r="A110" s="25">
        <v>2801</v>
      </c>
      <c r="B110" s="18" t="s">
        <v>88</v>
      </c>
      <c r="C110" s="13">
        <v>649</v>
      </c>
      <c r="D110" s="13">
        <v>518</v>
      </c>
      <c r="E110" s="14">
        <f t="shared" si="3"/>
        <v>1167</v>
      </c>
      <c r="F110" s="11">
        <v>5.65</v>
      </c>
      <c r="G110" s="11">
        <v>5.87</v>
      </c>
      <c r="H110" s="15">
        <f t="shared" si="4"/>
        <v>11.52</v>
      </c>
      <c r="I110" s="11">
        <v>9.66</v>
      </c>
      <c r="J110" s="11">
        <v>10.05</v>
      </c>
      <c r="K110" s="15">
        <f t="shared" si="5"/>
        <v>19.71</v>
      </c>
    </row>
    <row r="111" spans="1:11" ht="21.75" customHeight="1">
      <c r="A111" s="25">
        <v>2802</v>
      </c>
      <c r="B111" s="18" t="s">
        <v>89</v>
      </c>
      <c r="C111" s="13"/>
      <c r="D111" s="13"/>
      <c r="E111" s="14">
        <f t="shared" si="3"/>
        <v>0</v>
      </c>
      <c r="F111" s="11"/>
      <c r="G111" s="11"/>
      <c r="H111" s="15">
        <f t="shared" si="4"/>
        <v>0</v>
      </c>
      <c r="I111" s="11"/>
      <c r="J111" s="11"/>
      <c r="K111" s="15">
        <f t="shared" si="5"/>
        <v>0</v>
      </c>
    </row>
    <row r="112" spans="1:11" ht="21.75" customHeight="1">
      <c r="A112" s="25">
        <v>2803</v>
      </c>
      <c r="B112" s="18" t="s">
        <v>90</v>
      </c>
      <c r="C112" s="13"/>
      <c r="D112" s="13"/>
      <c r="E112" s="14">
        <f t="shared" si="3"/>
        <v>0</v>
      </c>
      <c r="F112" s="11"/>
      <c r="G112" s="11"/>
      <c r="H112" s="15">
        <f t="shared" si="4"/>
        <v>0</v>
      </c>
      <c r="I112" s="11"/>
      <c r="J112" s="11"/>
      <c r="K112" s="15">
        <f t="shared" si="5"/>
        <v>0</v>
      </c>
    </row>
    <row r="113" spans="1:11" ht="21.75" customHeight="1">
      <c r="A113" s="25">
        <v>2810</v>
      </c>
      <c r="B113" s="18" t="s">
        <v>91</v>
      </c>
      <c r="C113" s="13"/>
      <c r="D113" s="13"/>
      <c r="E113" s="14">
        <f t="shared" si="3"/>
        <v>0</v>
      </c>
      <c r="F113" s="11"/>
      <c r="G113" s="11"/>
      <c r="H113" s="15">
        <f t="shared" si="4"/>
        <v>0</v>
      </c>
      <c r="I113" s="11"/>
      <c r="J113" s="11"/>
      <c r="K113" s="15">
        <f t="shared" si="5"/>
        <v>0</v>
      </c>
    </row>
    <row r="114" spans="1:11" ht="21.75" customHeight="1">
      <c r="A114" s="25">
        <v>2851</v>
      </c>
      <c r="B114" s="18" t="s">
        <v>92</v>
      </c>
      <c r="C114" s="13">
        <v>134</v>
      </c>
      <c r="D114" s="13">
        <v>107</v>
      </c>
      <c r="E114" s="14">
        <f t="shared" si="3"/>
        <v>241</v>
      </c>
      <c r="F114" s="11">
        <v>2.1</v>
      </c>
      <c r="G114" s="11">
        <v>2.19</v>
      </c>
      <c r="H114" s="15">
        <f t="shared" si="4"/>
        <v>4.29</v>
      </c>
      <c r="I114" s="11">
        <v>2.74</v>
      </c>
      <c r="J114" s="11">
        <v>2.86</v>
      </c>
      <c r="K114" s="15">
        <f t="shared" si="5"/>
        <v>5.6</v>
      </c>
    </row>
    <row r="115" spans="1:11" ht="21.75" customHeight="1">
      <c r="A115" s="25">
        <v>2852</v>
      </c>
      <c r="B115" s="18" t="s">
        <v>93</v>
      </c>
      <c r="C115" s="13">
        <v>24</v>
      </c>
      <c r="D115" s="13"/>
      <c r="E115" s="14">
        <f t="shared" si="3"/>
        <v>24</v>
      </c>
      <c r="F115" s="11">
        <v>0.46</v>
      </c>
      <c r="G115" s="11">
        <v>0.47</v>
      </c>
      <c r="H115" s="15">
        <f t="shared" si="4"/>
        <v>0.9299999999999999</v>
      </c>
      <c r="I115" s="11"/>
      <c r="J115" s="11"/>
      <c r="K115" s="15">
        <f t="shared" si="5"/>
        <v>0</v>
      </c>
    </row>
    <row r="116" spans="1:11" ht="15.75">
      <c r="A116" s="27">
        <v>2853</v>
      </c>
      <c r="B116" s="28" t="s">
        <v>94</v>
      </c>
      <c r="C116" s="13">
        <v>9</v>
      </c>
      <c r="D116" s="13">
        <v>31</v>
      </c>
      <c r="E116" s="14">
        <f t="shared" si="3"/>
        <v>40</v>
      </c>
      <c r="F116" s="11">
        <v>0.18</v>
      </c>
      <c r="G116" s="11">
        <v>0.18</v>
      </c>
      <c r="H116" s="15">
        <f t="shared" si="4"/>
        <v>0.36</v>
      </c>
      <c r="I116" s="11">
        <v>1.06</v>
      </c>
      <c r="J116" s="11">
        <v>1.11</v>
      </c>
      <c r="K116" s="15">
        <f t="shared" si="5"/>
        <v>2.17</v>
      </c>
    </row>
    <row r="117" spans="1:11" ht="21.75" customHeight="1">
      <c r="A117" s="25">
        <v>2875</v>
      </c>
      <c r="B117" s="18" t="s">
        <v>95</v>
      </c>
      <c r="C117" s="13"/>
      <c r="D117" s="13"/>
      <c r="E117" s="14">
        <f t="shared" si="3"/>
        <v>0</v>
      </c>
      <c r="F117" s="11"/>
      <c r="G117" s="11"/>
      <c r="H117" s="15">
        <f t="shared" si="4"/>
        <v>0</v>
      </c>
      <c r="I117" s="11"/>
      <c r="J117" s="11"/>
      <c r="K117" s="15">
        <f t="shared" si="5"/>
        <v>0</v>
      </c>
    </row>
    <row r="118" spans="1:11" ht="21.75" customHeight="1">
      <c r="A118" s="25">
        <v>2885</v>
      </c>
      <c r="B118" s="18" t="s">
        <v>96</v>
      </c>
      <c r="C118" s="13"/>
      <c r="D118" s="13"/>
      <c r="E118" s="14">
        <f t="shared" si="3"/>
        <v>0</v>
      </c>
      <c r="F118" s="11"/>
      <c r="G118" s="11"/>
      <c r="H118" s="15">
        <f t="shared" si="4"/>
        <v>0</v>
      </c>
      <c r="I118" s="11"/>
      <c r="J118" s="11"/>
      <c r="K118" s="15">
        <f t="shared" si="5"/>
        <v>0</v>
      </c>
    </row>
    <row r="119" spans="1:11" ht="21.75" customHeight="1">
      <c r="A119" s="25">
        <v>3051</v>
      </c>
      <c r="B119" s="16" t="s">
        <v>97</v>
      </c>
      <c r="C119" s="13"/>
      <c r="D119" s="13"/>
      <c r="E119" s="14">
        <f t="shared" si="3"/>
        <v>0</v>
      </c>
      <c r="F119" s="11"/>
      <c r="G119" s="11"/>
      <c r="H119" s="15">
        <f t="shared" si="4"/>
        <v>0</v>
      </c>
      <c r="I119" s="11"/>
      <c r="J119" s="11"/>
      <c r="K119" s="15">
        <f t="shared" si="5"/>
        <v>0</v>
      </c>
    </row>
    <row r="120" spans="1:11" ht="21.75" customHeight="1">
      <c r="A120" s="25">
        <v>3052</v>
      </c>
      <c r="B120" s="16" t="s">
        <v>98</v>
      </c>
      <c r="C120" s="13"/>
      <c r="D120" s="13"/>
      <c r="E120" s="14">
        <f t="shared" si="3"/>
        <v>0</v>
      </c>
      <c r="F120" s="11"/>
      <c r="G120" s="11"/>
      <c r="H120" s="15">
        <f t="shared" si="4"/>
        <v>0</v>
      </c>
      <c r="I120" s="11"/>
      <c r="J120" s="11"/>
      <c r="K120" s="15">
        <f t="shared" si="5"/>
        <v>0</v>
      </c>
    </row>
    <row r="121" spans="1:11" ht="21.75" customHeight="1">
      <c r="A121" s="25">
        <v>3053</v>
      </c>
      <c r="B121" s="16" t="s">
        <v>99</v>
      </c>
      <c r="C121" s="13"/>
      <c r="D121" s="13"/>
      <c r="E121" s="14">
        <f t="shared" si="3"/>
        <v>0</v>
      </c>
      <c r="F121" s="11"/>
      <c r="G121" s="11"/>
      <c r="H121" s="15">
        <f t="shared" si="4"/>
        <v>0</v>
      </c>
      <c r="I121" s="11"/>
      <c r="J121" s="11"/>
      <c r="K121" s="15">
        <f t="shared" si="5"/>
        <v>0</v>
      </c>
    </row>
    <row r="122" spans="1:11" ht="21.75" customHeight="1">
      <c r="A122" s="25">
        <v>3054</v>
      </c>
      <c r="B122" s="16" t="s">
        <v>100</v>
      </c>
      <c r="C122" s="13">
        <v>128</v>
      </c>
      <c r="D122" s="13">
        <v>340</v>
      </c>
      <c r="E122" s="14">
        <f t="shared" si="3"/>
        <v>468</v>
      </c>
      <c r="F122" s="11">
        <v>1.66</v>
      </c>
      <c r="G122" s="11">
        <v>1.74</v>
      </c>
      <c r="H122" s="15">
        <f t="shared" si="4"/>
        <v>3.4</v>
      </c>
      <c r="I122" s="11">
        <v>6.61</v>
      </c>
      <c r="J122" s="11">
        <v>6.88</v>
      </c>
      <c r="K122" s="15">
        <f t="shared" si="5"/>
        <v>13.49</v>
      </c>
    </row>
    <row r="123" spans="1:11" ht="21.75" customHeight="1">
      <c r="A123" s="25">
        <v>3055</v>
      </c>
      <c r="B123" s="16" t="s">
        <v>101</v>
      </c>
      <c r="C123" s="13">
        <v>36</v>
      </c>
      <c r="D123" s="13">
        <v>614</v>
      </c>
      <c r="E123" s="14">
        <f t="shared" si="3"/>
        <v>650</v>
      </c>
      <c r="F123" s="11">
        <v>0.47</v>
      </c>
      <c r="G123" s="11">
        <v>0.49</v>
      </c>
      <c r="H123" s="15">
        <f t="shared" si="4"/>
        <v>0.96</v>
      </c>
      <c r="I123" s="11">
        <v>11.9</v>
      </c>
      <c r="J123" s="11">
        <v>12.39</v>
      </c>
      <c r="K123" s="15">
        <f t="shared" si="5"/>
        <v>24.29</v>
      </c>
    </row>
    <row r="124" spans="1:11" ht="21.75" customHeight="1">
      <c r="A124" s="25">
        <v>3056</v>
      </c>
      <c r="B124" s="16" t="s">
        <v>102</v>
      </c>
      <c r="C124" s="13"/>
      <c r="D124" s="13"/>
      <c r="E124" s="14">
        <f t="shared" si="3"/>
        <v>0</v>
      </c>
      <c r="F124" s="11"/>
      <c r="G124" s="11"/>
      <c r="H124" s="15">
        <f t="shared" si="4"/>
        <v>0</v>
      </c>
      <c r="I124" s="11"/>
      <c r="J124" s="11"/>
      <c r="K124" s="15">
        <f t="shared" si="5"/>
        <v>0</v>
      </c>
    </row>
    <row r="125" spans="1:11" ht="21.75" customHeight="1">
      <c r="A125" s="25">
        <v>3075</v>
      </c>
      <c r="B125" s="16" t="s">
        <v>103</v>
      </c>
      <c r="C125" s="13"/>
      <c r="D125" s="13"/>
      <c r="E125" s="14">
        <f t="shared" si="3"/>
        <v>0</v>
      </c>
      <c r="F125" s="11"/>
      <c r="G125" s="11"/>
      <c r="H125" s="15">
        <f t="shared" si="4"/>
        <v>0</v>
      </c>
      <c r="I125" s="11"/>
      <c r="J125" s="11"/>
      <c r="K125" s="15">
        <f t="shared" si="5"/>
        <v>0</v>
      </c>
    </row>
    <row r="126" spans="1:11" ht="15.75">
      <c r="A126" s="25">
        <v>3425</v>
      </c>
      <c r="B126" s="28" t="s">
        <v>161</v>
      </c>
      <c r="C126" s="13">
        <v>26</v>
      </c>
      <c r="D126" s="13"/>
      <c r="E126" s="14">
        <f t="shared" si="3"/>
        <v>26</v>
      </c>
      <c r="F126" s="11">
        <v>0.36</v>
      </c>
      <c r="G126" s="11">
        <v>0.38</v>
      </c>
      <c r="H126" s="15">
        <f t="shared" si="4"/>
        <v>0.74</v>
      </c>
      <c r="I126" s="11"/>
      <c r="J126" s="11"/>
      <c r="K126" s="15">
        <f t="shared" si="5"/>
        <v>0</v>
      </c>
    </row>
    <row r="127" spans="1:11" ht="21.75" customHeight="1">
      <c r="A127" s="25">
        <v>3435</v>
      </c>
      <c r="B127" s="16" t="s">
        <v>104</v>
      </c>
      <c r="C127" s="13">
        <v>5</v>
      </c>
      <c r="D127" s="13"/>
      <c r="E127" s="14">
        <f t="shared" si="3"/>
        <v>5</v>
      </c>
      <c r="F127" s="11">
        <v>0.09</v>
      </c>
      <c r="G127" s="11">
        <v>0.1</v>
      </c>
      <c r="H127" s="15">
        <f t="shared" si="4"/>
        <v>0.19</v>
      </c>
      <c r="I127" s="11"/>
      <c r="J127" s="11"/>
      <c r="K127" s="15">
        <f t="shared" si="5"/>
        <v>0</v>
      </c>
    </row>
    <row r="128" spans="1:11" ht="21.75" customHeight="1">
      <c r="A128" s="25">
        <v>3451</v>
      </c>
      <c r="B128" s="16" t="s">
        <v>105</v>
      </c>
      <c r="C128" s="13">
        <v>32</v>
      </c>
      <c r="D128" s="13">
        <v>13</v>
      </c>
      <c r="E128" s="14">
        <f t="shared" si="3"/>
        <v>45</v>
      </c>
      <c r="F128" s="11">
        <v>0.96</v>
      </c>
      <c r="G128" s="11">
        <v>1</v>
      </c>
      <c r="H128" s="15">
        <f t="shared" si="4"/>
        <v>1.96</v>
      </c>
      <c r="I128" s="11">
        <v>0.22</v>
      </c>
      <c r="J128" s="11">
        <v>0.22</v>
      </c>
      <c r="K128" s="15">
        <f t="shared" si="5"/>
        <v>0.44</v>
      </c>
    </row>
    <row r="129" spans="1:11" ht="21.75" customHeight="1">
      <c r="A129" s="25">
        <v>3452</v>
      </c>
      <c r="B129" s="16" t="s">
        <v>106</v>
      </c>
      <c r="C129" s="13">
        <v>51</v>
      </c>
      <c r="D129" s="13">
        <v>89</v>
      </c>
      <c r="E129" s="14">
        <f t="shared" si="3"/>
        <v>140</v>
      </c>
      <c r="F129" s="11">
        <v>0.86</v>
      </c>
      <c r="G129" s="11">
        <v>0.9</v>
      </c>
      <c r="H129" s="15">
        <f t="shared" si="4"/>
        <v>1.76</v>
      </c>
      <c r="I129" s="11">
        <v>1.43</v>
      </c>
      <c r="J129" s="11">
        <v>1.49</v>
      </c>
      <c r="K129" s="15">
        <f t="shared" si="5"/>
        <v>2.92</v>
      </c>
    </row>
    <row r="130" spans="1:11" ht="21.75" customHeight="1">
      <c r="A130" s="25">
        <v>3453</v>
      </c>
      <c r="B130" s="16" t="s">
        <v>107</v>
      </c>
      <c r="C130" s="13"/>
      <c r="D130" s="13"/>
      <c r="E130" s="14">
        <f t="shared" si="3"/>
        <v>0</v>
      </c>
      <c r="F130" s="11"/>
      <c r="G130" s="11"/>
      <c r="H130" s="15">
        <f t="shared" si="4"/>
        <v>0</v>
      </c>
      <c r="I130" s="11"/>
      <c r="J130" s="11"/>
      <c r="K130" s="15">
        <f t="shared" si="5"/>
        <v>0</v>
      </c>
    </row>
    <row r="131" spans="1:11" ht="21.75" customHeight="1">
      <c r="A131" s="25">
        <v>3454</v>
      </c>
      <c r="B131" s="16" t="s">
        <v>108</v>
      </c>
      <c r="C131" s="13">
        <v>70</v>
      </c>
      <c r="D131" s="13">
        <v>33</v>
      </c>
      <c r="E131" s="14">
        <f t="shared" si="3"/>
        <v>103</v>
      </c>
      <c r="F131" s="11">
        <v>1.37</v>
      </c>
      <c r="G131" s="11">
        <v>1.42</v>
      </c>
      <c r="H131" s="15">
        <f t="shared" si="4"/>
        <v>2.79</v>
      </c>
      <c r="I131" s="11">
        <v>0.6</v>
      </c>
      <c r="J131" s="11">
        <v>0.62</v>
      </c>
      <c r="K131" s="15">
        <f t="shared" si="5"/>
        <v>1.22</v>
      </c>
    </row>
    <row r="132" spans="1:11" ht="21.75" customHeight="1">
      <c r="A132" s="25">
        <v>3456</v>
      </c>
      <c r="B132" s="16" t="s">
        <v>109</v>
      </c>
      <c r="C132" s="13"/>
      <c r="D132" s="13">
        <v>8</v>
      </c>
      <c r="E132" s="14">
        <f t="shared" si="3"/>
        <v>8</v>
      </c>
      <c r="F132" s="11"/>
      <c r="G132" s="11"/>
      <c r="H132" s="15">
        <f t="shared" si="4"/>
        <v>0</v>
      </c>
      <c r="I132" s="11">
        <v>0.13</v>
      </c>
      <c r="J132" s="11">
        <v>0.14</v>
      </c>
      <c r="K132" s="15">
        <f t="shared" si="5"/>
        <v>0.27</v>
      </c>
    </row>
    <row r="133" spans="1:11" ht="32.25" customHeight="1">
      <c r="A133" s="25">
        <v>3465</v>
      </c>
      <c r="B133" s="17" t="s">
        <v>110</v>
      </c>
      <c r="C133" s="13"/>
      <c r="D133" s="13"/>
      <c r="E133" s="14">
        <f t="shared" si="3"/>
        <v>0</v>
      </c>
      <c r="F133" s="11"/>
      <c r="G133" s="11"/>
      <c r="H133" s="15">
        <f t="shared" si="4"/>
        <v>0</v>
      </c>
      <c r="I133" s="11"/>
      <c r="J133" s="11"/>
      <c r="K133" s="15">
        <f t="shared" si="5"/>
        <v>0</v>
      </c>
    </row>
    <row r="134" spans="1:11" ht="21.75" customHeight="1">
      <c r="A134" s="25">
        <v>3475</v>
      </c>
      <c r="B134" s="18" t="s">
        <v>111</v>
      </c>
      <c r="C134" s="13"/>
      <c r="D134" s="13">
        <v>20</v>
      </c>
      <c r="E134" s="14">
        <f t="shared" si="3"/>
        <v>20</v>
      </c>
      <c r="F134" s="11"/>
      <c r="G134" s="11"/>
      <c r="H134" s="15">
        <f t="shared" si="4"/>
        <v>0</v>
      </c>
      <c r="I134" s="11">
        <v>0.37</v>
      </c>
      <c r="J134" s="11">
        <v>0.39</v>
      </c>
      <c r="K134" s="15">
        <f t="shared" si="5"/>
        <v>0.76</v>
      </c>
    </row>
    <row r="135" spans="1:11" ht="15.75">
      <c r="A135" s="5" t="s">
        <v>112</v>
      </c>
      <c r="B135" s="16"/>
      <c r="C135" s="13">
        <f>C136</f>
        <v>0</v>
      </c>
      <c r="D135" s="13">
        <f>D136</f>
        <v>0</v>
      </c>
      <c r="E135" s="14">
        <f t="shared" si="3"/>
        <v>0</v>
      </c>
      <c r="F135" s="11"/>
      <c r="G135" s="11"/>
      <c r="H135" s="15">
        <f t="shared" si="4"/>
        <v>0</v>
      </c>
      <c r="I135" s="11"/>
      <c r="J135" s="11"/>
      <c r="K135" s="15">
        <f t="shared" si="5"/>
        <v>0</v>
      </c>
    </row>
    <row r="136" spans="1:11" ht="31.5">
      <c r="A136" s="29">
        <v>3604</v>
      </c>
      <c r="B136" s="28" t="s">
        <v>113</v>
      </c>
      <c r="C136" s="13"/>
      <c r="D136" s="13"/>
      <c r="E136" s="14">
        <f aca="true" t="shared" si="6" ref="E136:E199">SUM(C136+D136)</f>
        <v>0</v>
      </c>
      <c r="F136" s="11"/>
      <c r="G136" s="11"/>
      <c r="H136" s="15">
        <f aca="true" t="shared" si="7" ref="H136:H199">F136+G136</f>
        <v>0</v>
      </c>
      <c r="I136" s="11"/>
      <c r="J136" s="11"/>
      <c r="K136" s="15">
        <f t="shared" si="5"/>
        <v>0</v>
      </c>
    </row>
    <row r="137" spans="1:11" ht="21.75" customHeight="1">
      <c r="A137" s="29" t="s">
        <v>154</v>
      </c>
      <c r="B137" s="29"/>
      <c r="C137" s="13">
        <f>C7+C39+C77+C135</f>
        <v>4852</v>
      </c>
      <c r="D137" s="13">
        <f>D7+D39+D77+D135</f>
        <v>15579</v>
      </c>
      <c r="E137" s="14">
        <f t="shared" si="6"/>
        <v>20431</v>
      </c>
      <c r="F137" s="19">
        <f>F7+F39+F77+F135</f>
        <v>82.65</v>
      </c>
      <c r="G137" s="19">
        <f>G7+G39+G77+G135</f>
        <v>85.97999999999999</v>
      </c>
      <c r="H137" s="15">
        <f t="shared" si="7"/>
        <v>168.63</v>
      </c>
      <c r="I137" s="19">
        <f>I7+I39+I77+I135</f>
        <v>293.62</v>
      </c>
      <c r="J137" s="19">
        <f>J7+J39+J77+J135</f>
        <v>305.59000000000003</v>
      </c>
      <c r="K137" s="15">
        <f t="shared" si="5"/>
        <v>599.21</v>
      </c>
    </row>
    <row r="138" spans="1:11" ht="21.75" customHeight="1">
      <c r="A138" s="29" t="s">
        <v>158</v>
      </c>
      <c r="B138" s="29" t="s">
        <v>157</v>
      </c>
      <c r="C138" s="13"/>
      <c r="D138" s="13"/>
      <c r="E138" s="14"/>
      <c r="F138" s="11"/>
      <c r="G138" s="11"/>
      <c r="H138" s="15">
        <f t="shared" si="7"/>
        <v>0</v>
      </c>
      <c r="I138" s="11"/>
      <c r="J138" s="11"/>
      <c r="K138" s="15">
        <f aca="true" t="shared" si="8" ref="K138:K201">I138+J138</f>
        <v>0</v>
      </c>
    </row>
    <row r="139" spans="1:11" ht="15.75">
      <c r="A139" s="29" t="s">
        <v>10</v>
      </c>
      <c r="B139" s="29" t="s">
        <v>11</v>
      </c>
      <c r="C139" s="13">
        <f>SUM(C140:C145)</f>
        <v>0</v>
      </c>
      <c r="D139" s="13">
        <f>SUM(D140:D145)</f>
        <v>0</v>
      </c>
      <c r="E139" s="14">
        <f t="shared" si="6"/>
        <v>0</v>
      </c>
      <c r="F139" s="11"/>
      <c r="G139" s="11"/>
      <c r="H139" s="15">
        <f t="shared" si="7"/>
        <v>0</v>
      </c>
      <c r="I139" s="11"/>
      <c r="J139" s="11"/>
      <c r="K139" s="15">
        <f t="shared" si="8"/>
        <v>0</v>
      </c>
    </row>
    <row r="140" spans="1:11" ht="18.75" customHeight="1">
      <c r="A140" s="29">
        <v>4047</v>
      </c>
      <c r="B140" s="2" t="s">
        <v>114</v>
      </c>
      <c r="C140" s="13"/>
      <c r="D140" s="13"/>
      <c r="E140" s="14">
        <f t="shared" si="6"/>
        <v>0</v>
      </c>
      <c r="F140" s="11"/>
      <c r="G140" s="11"/>
      <c r="H140" s="15">
        <f t="shared" si="7"/>
        <v>0</v>
      </c>
      <c r="I140" s="11"/>
      <c r="J140" s="11"/>
      <c r="K140" s="15">
        <f t="shared" si="8"/>
        <v>0</v>
      </c>
    </row>
    <row r="141" spans="1:11" ht="18.75" customHeight="1">
      <c r="A141" s="29">
        <v>4055</v>
      </c>
      <c r="B141" s="2" t="s">
        <v>115</v>
      </c>
      <c r="C141" s="13"/>
      <c r="D141" s="13"/>
      <c r="E141" s="14">
        <f t="shared" si="6"/>
        <v>0</v>
      </c>
      <c r="F141" s="11"/>
      <c r="G141" s="11"/>
      <c r="H141" s="15">
        <f t="shared" si="7"/>
        <v>0</v>
      </c>
      <c r="I141" s="11"/>
      <c r="J141" s="11"/>
      <c r="K141" s="15">
        <f t="shared" si="8"/>
        <v>0</v>
      </c>
    </row>
    <row r="142" spans="1:11" ht="18.75" customHeight="1">
      <c r="A142" s="29">
        <v>4058</v>
      </c>
      <c r="B142" s="2" t="s">
        <v>116</v>
      </c>
      <c r="C142" s="13"/>
      <c r="D142" s="13"/>
      <c r="E142" s="14">
        <f t="shared" si="6"/>
        <v>0</v>
      </c>
      <c r="F142" s="11"/>
      <c r="G142" s="11"/>
      <c r="H142" s="15">
        <f t="shared" si="7"/>
        <v>0</v>
      </c>
      <c r="I142" s="11"/>
      <c r="J142" s="11"/>
      <c r="K142" s="15">
        <f t="shared" si="8"/>
        <v>0</v>
      </c>
    </row>
    <row r="143" spans="1:11" ht="18.75" customHeight="1">
      <c r="A143" s="29">
        <v>4059</v>
      </c>
      <c r="B143" s="2" t="s">
        <v>117</v>
      </c>
      <c r="C143" s="13"/>
      <c r="D143" s="13"/>
      <c r="E143" s="14">
        <f t="shared" si="6"/>
        <v>0</v>
      </c>
      <c r="F143" s="11"/>
      <c r="G143" s="11"/>
      <c r="H143" s="15">
        <f t="shared" si="7"/>
        <v>0</v>
      </c>
      <c r="I143" s="11"/>
      <c r="J143" s="11"/>
      <c r="K143" s="15">
        <f t="shared" si="8"/>
        <v>0</v>
      </c>
    </row>
    <row r="144" spans="1:11" ht="18.75" customHeight="1">
      <c r="A144" s="29">
        <v>4070</v>
      </c>
      <c r="B144" s="2" t="s">
        <v>38</v>
      </c>
      <c r="C144" s="13"/>
      <c r="D144" s="13"/>
      <c r="E144" s="14">
        <f t="shared" si="6"/>
        <v>0</v>
      </c>
      <c r="F144" s="11"/>
      <c r="G144" s="11"/>
      <c r="H144" s="15">
        <f t="shared" si="7"/>
        <v>0</v>
      </c>
      <c r="I144" s="11"/>
      <c r="J144" s="11"/>
      <c r="K144" s="15">
        <f t="shared" si="8"/>
        <v>0</v>
      </c>
    </row>
    <row r="145" spans="1:11" ht="18.75" customHeight="1">
      <c r="A145" s="29">
        <v>4075</v>
      </c>
      <c r="B145" s="2" t="s">
        <v>118</v>
      </c>
      <c r="C145" s="13"/>
      <c r="D145" s="13"/>
      <c r="E145" s="14">
        <f t="shared" si="6"/>
        <v>0</v>
      </c>
      <c r="F145" s="11"/>
      <c r="G145" s="11"/>
      <c r="H145" s="15">
        <f t="shared" si="7"/>
        <v>0</v>
      </c>
      <c r="I145" s="11"/>
      <c r="J145" s="11"/>
      <c r="K145" s="15">
        <f t="shared" si="8"/>
        <v>0</v>
      </c>
    </row>
    <row r="146" spans="1:11" ht="18.75" customHeight="1">
      <c r="A146" s="29" t="s">
        <v>39</v>
      </c>
      <c r="B146" s="29" t="s">
        <v>119</v>
      </c>
      <c r="C146" s="13">
        <f>SUM(C147:C158)</f>
        <v>0</v>
      </c>
      <c r="D146" s="13">
        <f>SUM(D147:D158)</f>
        <v>0</v>
      </c>
      <c r="E146" s="14">
        <f t="shared" si="6"/>
        <v>0</v>
      </c>
      <c r="F146" s="11"/>
      <c r="G146" s="11"/>
      <c r="H146" s="15">
        <f t="shared" si="7"/>
        <v>0</v>
      </c>
      <c r="I146" s="11"/>
      <c r="J146" s="11"/>
      <c r="K146" s="15">
        <f t="shared" si="8"/>
        <v>0</v>
      </c>
    </row>
    <row r="147" spans="1:11" ht="18.75" customHeight="1">
      <c r="A147" s="29">
        <v>4202</v>
      </c>
      <c r="B147" s="2" t="s">
        <v>120</v>
      </c>
      <c r="C147" s="13"/>
      <c r="D147" s="13"/>
      <c r="E147" s="14">
        <f t="shared" si="6"/>
        <v>0</v>
      </c>
      <c r="F147" s="11"/>
      <c r="G147" s="11"/>
      <c r="H147" s="15">
        <f t="shared" si="7"/>
        <v>0</v>
      </c>
      <c r="I147" s="11"/>
      <c r="J147" s="11"/>
      <c r="K147" s="15">
        <f t="shared" si="8"/>
        <v>0</v>
      </c>
    </row>
    <row r="148" spans="1:11" ht="18.75" customHeight="1">
      <c r="A148" s="29">
        <v>4210</v>
      </c>
      <c r="B148" s="2" t="s">
        <v>121</v>
      </c>
      <c r="C148" s="13"/>
      <c r="D148" s="13"/>
      <c r="E148" s="14">
        <f t="shared" si="6"/>
        <v>0</v>
      </c>
      <c r="F148" s="11"/>
      <c r="G148" s="11"/>
      <c r="H148" s="15">
        <f t="shared" si="7"/>
        <v>0</v>
      </c>
      <c r="I148" s="11"/>
      <c r="J148" s="11"/>
      <c r="K148" s="15">
        <f t="shared" si="8"/>
        <v>0</v>
      </c>
    </row>
    <row r="149" spans="1:11" ht="18.75" customHeight="1">
      <c r="A149" s="29">
        <v>4211</v>
      </c>
      <c r="B149" s="2" t="s">
        <v>122</v>
      </c>
      <c r="C149" s="13"/>
      <c r="D149" s="13"/>
      <c r="E149" s="14">
        <f t="shared" si="6"/>
        <v>0</v>
      </c>
      <c r="F149" s="11"/>
      <c r="G149" s="11"/>
      <c r="H149" s="15">
        <f t="shared" si="7"/>
        <v>0</v>
      </c>
      <c r="I149" s="11"/>
      <c r="J149" s="11"/>
      <c r="K149" s="15">
        <f t="shared" si="8"/>
        <v>0</v>
      </c>
    </row>
    <row r="150" spans="1:11" ht="18.75" customHeight="1">
      <c r="A150" s="29">
        <v>4215</v>
      </c>
      <c r="B150" s="2" t="s">
        <v>123</v>
      </c>
      <c r="C150" s="13"/>
      <c r="D150" s="13"/>
      <c r="E150" s="14">
        <f t="shared" si="6"/>
        <v>0</v>
      </c>
      <c r="F150" s="11"/>
      <c r="G150" s="11"/>
      <c r="H150" s="15">
        <f t="shared" si="7"/>
        <v>0</v>
      </c>
      <c r="I150" s="11"/>
      <c r="J150" s="11"/>
      <c r="K150" s="15">
        <f t="shared" si="8"/>
        <v>0</v>
      </c>
    </row>
    <row r="151" spans="1:11" ht="18.75" customHeight="1">
      <c r="A151" s="29">
        <v>4216</v>
      </c>
      <c r="B151" s="2" t="s">
        <v>124</v>
      </c>
      <c r="C151" s="13"/>
      <c r="D151" s="13"/>
      <c r="E151" s="14">
        <f t="shared" si="6"/>
        <v>0</v>
      </c>
      <c r="F151" s="11"/>
      <c r="G151" s="11"/>
      <c r="H151" s="15">
        <f t="shared" si="7"/>
        <v>0</v>
      </c>
      <c r="I151" s="11"/>
      <c r="J151" s="11"/>
      <c r="K151" s="15">
        <f t="shared" si="8"/>
        <v>0</v>
      </c>
    </row>
    <row r="152" spans="1:11" ht="18.75" customHeight="1">
      <c r="A152" s="29">
        <v>4217</v>
      </c>
      <c r="B152" s="2" t="s">
        <v>125</v>
      </c>
      <c r="C152" s="13"/>
      <c r="D152" s="13"/>
      <c r="E152" s="14">
        <f t="shared" si="6"/>
        <v>0</v>
      </c>
      <c r="F152" s="11"/>
      <c r="G152" s="11"/>
      <c r="H152" s="15">
        <f t="shared" si="7"/>
        <v>0</v>
      </c>
      <c r="I152" s="11"/>
      <c r="J152" s="11"/>
      <c r="K152" s="15">
        <f t="shared" si="8"/>
        <v>0</v>
      </c>
    </row>
    <row r="153" spans="1:11" ht="18.75" customHeight="1">
      <c r="A153" s="29">
        <v>4220</v>
      </c>
      <c r="B153" s="2" t="s">
        <v>126</v>
      </c>
      <c r="C153" s="13"/>
      <c r="D153" s="13"/>
      <c r="E153" s="14">
        <f t="shared" si="6"/>
        <v>0</v>
      </c>
      <c r="F153" s="11"/>
      <c r="G153" s="11"/>
      <c r="H153" s="15">
        <f t="shared" si="7"/>
        <v>0</v>
      </c>
      <c r="I153" s="11"/>
      <c r="J153" s="11"/>
      <c r="K153" s="15">
        <f t="shared" si="8"/>
        <v>0</v>
      </c>
    </row>
    <row r="154" spans="1:11" ht="18.75" customHeight="1">
      <c r="A154" s="29">
        <v>4221</v>
      </c>
      <c r="B154" s="2" t="s">
        <v>127</v>
      </c>
      <c r="C154" s="13"/>
      <c r="D154" s="13"/>
      <c r="E154" s="14">
        <f t="shared" si="6"/>
        <v>0</v>
      </c>
      <c r="F154" s="11"/>
      <c r="G154" s="11"/>
      <c r="H154" s="15">
        <f t="shared" si="7"/>
        <v>0</v>
      </c>
      <c r="I154" s="11"/>
      <c r="J154" s="11"/>
      <c r="K154" s="15">
        <f t="shared" si="8"/>
        <v>0</v>
      </c>
    </row>
    <row r="155" spans="1:11" ht="18.75" customHeight="1">
      <c r="A155" s="29">
        <v>4225</v>
      </c>
      <c r="B155" s="2" t="s">
        <v>128</v>
      </c>
      <c r="C155" s="13"/>
      <c r="D155" s="13"/>
      <c r="E155" s="14">
        <f t="shared" si="6"/>
        <v>0</v>
      </c>
      <c r="F155" s="11"/>
      <c r="G155" s="11"/>
      <c r="H155" s="15">
        <f t="shared" si="7"/>
        <v>0</v>
      </c>
      <c r="I155" s="11"/>
      <c r="J155" s="11"/>
      <c r="K155" s="15">
        <f t="shared" si="8"/>
        <v>0</v>
      </c>
    </row>
    <row r="156" spans="1:11" ht="18.75" customHeight="1">
      <c r="A156" s="29">
        <v>4235</v>
      </c>
      <c r="B156" s="2" t="s">
        <v>129</v>
      </c>
      <c r="C156" s="13"/>
      <c r="D156" s="13"/>
      <c r="E156" s="14">
        <f t="shared" si="6"/>
        <v>0</v>
      </c>
      <c r="F156" s="11"/>
      <c r="G156" s="11"/>
      <c r="H156" s="15">
        <f t="shared" si="7"/>
        <v>0</v>
      </c>
      <c r="I156" s="11"/>
      <c r="J156" s="11"/>
      <c r="K156" s="15">
        <f t="shared" si="8"/>
        <v>0</v>
      </c>
    </row>
    <row r="157" spans="1:11" ht="18.75" customHeight="1">
      <c r="A157" s="29">
        <v>4236</v>
      </c>
      <c r="B157" s="2" t="s">
        <v>130</v>
      </c>
      <c r="C157" s="13"/>
      <c r="D157" s="13"/>
      <c r="E157" s="14">
        <f t="shared" si="6"/>
        <v>0</v>
      </c>
      <c r="F157" s="11"/>
      <c r="G157" s="11"/>
      <c r="H157" s="15">
        <f t="shared" si="7"/>
        <v>0</v>
      </c>
      <c r="I157" s="11"/>
      <c r="J157" s="11"/>
      <c r="K157" s="15">
        <f t="shared" si="8"/>
        <v>0</v>
      </c>
    </row>
    <row r="158" spans="1:11" ht="18.75" customHeight="1">
      <c r="A158" s="29">
        <v>4250</v>
      </c>
      <c r="B158" s="2" t="s">
        <v>63</v>
      </c>
      <c r="C158" s="13"/>
      <c r="D158" s="13"/>
      <c r="E158" s="14">
        <f t="shared" si="6"/>
        <v>0</v>
      </c>
      <c r="F158" s="11"/>
      <c r="G158" s="11"/>
      <c r="H158" s="15">
        <f t="shared" si="7"/>
        <v>0</v>
      </c>
      <c r="I158" s="11"/>
      <c r="J158" s="11"/>
      <c r="K158" s="15">
        <f t="shared" si="8"/>
        <v>0</v>
      </c>
    </row>
    <row r="159" spans="1:11" ht="18.75" customHeight="1">
      <c r="A159" s="29" t="s">
        <v>65</v>
      </c>
      <c r="B159" s="29" t="s">
        <v>131</v>
      </c>
      <c r="C159" s="13">
        <f>SUM(C160:C208)</f>
        <v>0</v>
      </c>
      <c r="D159" s="13">
        <f>SUM(D160:D208)</f>
        <v>0</v>
      </c>
      <c r="E159" s="14">
        <f t="shared" si="6"/>
        <v>0</v>
      </c>
      <c r="F159" s="11"/>
      <c r="G159" s="11"/>
      <c r="H159" s="15">
        <f t="shared" si="7"/>
        <v>0</v>
      </c>
      <c r="I159" s="11"/>
      <c r="J159" s="11"/>
      <c r="K159" s="15">
        <f t="shared" si="8"/>
        <v>0</v>
      </c>
    </row>
    <row r="160" spans="1:11" ht="18.75" customHeight="1">
      <c r="A160" s="29">
        <v>4401</v>
      </c>
      <c r="B160" s="2" t="s">
        <v>67</v>
      </c>
      <c r="C160" s="13"/>
      <c r="D160" s="13"/>
      <c r="E160" s="14">
        <f t="shared" si="6"/>
        <v>0</v>
      </c>
      <c r="F160" s="11"/>
      <c r="G160" s="11"/>
      <c r="H160" s="15">
        <f t="shared" si="7"/>
        <v>0</v>
      </c>
      <c r="I160" s="11"/>
      <c r="J160" s="11"/>
      <c r="K160" s="15">
        <f t="shared" si="8"/>
        <v>0</v>
      </c>
    </row>
    <row r="161" spans="1:11" ht="18.75" customHeight="1">
      <c r="A161" s="29">
        <v>4402</v>
      </c>
      <c r="B161" s="2" t="s">
        <v>132</v>
      </c>
      <c r="C161" s="13"/>
      <c r="D161" s="13"/>
      <c r="E161" s="14">
        <f t="shared" si="6"/>
        <v>0</v>
      </c>
      <c r="F161" s="11"/>
      <c r="G161" s="11"/>
      <c r="H161" s="15">
        <f t="shared" si="7"/>
        <v>0</v>
      </c>
      <c r="I161" s="11"/>
      <c r="J161" s="11"/>
      <c r="K161" s="15">
        <f t="shared" si="8"/>
        <v>0</v>
      </c>
    </row>
    <row r="162" spans="1:11" ht="18.75" customHeight="1">
      <c r="A162" s="29">
        <v>4403</v>
      </c>
      <c r="B162" s="2" t="s">
        <v>69</v>
      </c>
      <c r="C162" s="13"/>
      <c r="D162" s="13"/>
      <c r="E162" s="14">
        <f t="shared" si="6"/>
        <v>0</v>
      </c>
      <c r="F162" s="11"/>
      <c r="G162" s="11"/>
      <c r="H162" s="15">
        <f t="shared" si="7"/>
        <v>0</v>
      </c>
      <c r="I162" s="11"/>
      <c r="J162" s="11"/>
      <c r="K162" s="15">
        <f t="shared" si="8"/>
        <v>0</v>
      </c>
    </row>
    <row r="163" spans="1:11" ht="18.75" customHeight="1">
      <c r="A163" s="29">
        <v>4404</v>
      </c>
      <c r="B163" s="2" t="s">
        <v>70</v>
      </c>
      <c r="C163" s="13"/>
      <c r="D163" s="13"/>
      <c r="E163" s="14">
        <f t="shared" si="6"/>
        <v>0</v>
      </c>
      <c r="F163" s="11"/>
      <c r="G163" s="11"/>
      <c r="H163" s="15">
        <f t="shared" si="7"/>
        <v>0</v>
      </c>
      <c r="I163" s="11"/>
      <c r="J163" s="11"/>
      <c r="K163" s="15">
        <f t="shared" si="8"/>
        <v>0</v>
      </c>
    </row>
    <row r="164" spans="1:11" ht="18.75" customHeight="1">
      <c r="A164" s="29">
        <v>4405</v>
      </c>
      <c r="B164" s="2" t="s">
        <v>71</v>
      </c>
      <c r="C164" s="13"/>
      <c r="D164" s="13"/>
      <c r="E164" s="14">
        <f t="shared" si="6"/>
        <v>0</v>
      </c>
      <c r="F164" s="11"/>
      <c r="G164" s="11"/>
      <c r="H164" s="15">
        <f t="shared" si="7"/>
        <v>0</v>
      </c>
      <c r="I164" s="11"/>
      <c r="J164" s="11"/>
      <c r="K164" s="15">
        <f t="shared" si="8"/>
        <v>0</v>
      </c>
    </row>
    <row r="165" spans="1:11" ht="18.75" customHeight="1">
      <c r="A165" s="29">
        <v>4406</v>
      </c>
      <c r="B165" s="2" t="s">
        <v>133</v>
      </c>
      <c r="C165" s="13"/>
      <c r="D165" s="13"/>
      <c r="E165" s="14">
        <f t="shared" si="6"/>
        <v>0</v>
      </c>
      <c r="F165" s="11"/>
      <c r="G165" s="11"/>
      <c r="H165" s="15">
        <f t="shared" si="7"/>
        <v>0</v>
      </c>
      <c r="I165" s="11"/>
      <c r="J165" s="11"/>
      <c r="K165" s="15">
        <f t="shared" si="8"/>
        <v>0</v>
      </c>
    </row>
    <row r="166" spans="1:11" ht="18.75" customHeight="1">
      <c r="A166" s="29">
        <v>4407</v>
      </c>
      <c r="B166" s="2" t="s">
        <v>73</v>
      </c>
      <c r="C166" s="13"/>
      <c r="D166" s="13"/>
      <c r="E166" s="14">
        <f t="shared" si="6"/>
        <v>0</v>
      </c>
      <c r="F166" s="11"/>
      <c r="G166" s="11"/>
      <c r="H166" s="15">
        <f t="shared" si="7"/>
        <v>0</v>
      </c>
      <c r="I166" s="11"/>
      <c r="J166" s="11"/>
      <c r="K166" s="15">
        <f t="shared" si="8"/>
        <v>0</v>
      </c>
    </row>
    <row r="167" spans="1:11" ht="18.75" customHeight="1">
      <c r="A167" s="29">
        <v>4408</v>
      </c>
      <c r="B167" s="2" t="s">
        <v>134</v>
      </c>
      <c r="C167" s="13"/>
      <c r="D167" s="13"/>
      <c r="E167" s="14">
        <f t="shared" si="6"/>
        <v>0</v>
      </c>
      <c r="F167" s="11"/>
      <c r="G167" s="11"/>
      <c r="H167" s="15">
        <f t="shared" si="7"/>
        <v>0</v>
      </c>
      <c r="I167" s="11"/>
      <c r="J167" s="11"/>
      <c r="K167" s="15">
        <f t="shared" si="8"/>
        <v>0</v>
      </c>
    </row>
    <row r="168" spans="1:11" ht="18.75" customHeight="1">
      <c r="A168" s="29">
        <v>4415</v>
      </c>
      <c r="B168" s="2" t="s">
        <v>75</v>
      </c>
      <c r="C168" s="13"/>
      <c r="D168" s="13"/>
      <c r="E168" s="14">
        <f t="shared" si="6"/>
        <v>0</v>
      </c>
      <c r="F168" s="11"/>
      <c r="G168" s="11"/>
      <c r="H168" s="15">
        <f t="shared" si="7"/>
        <v>0</v>
      </c>
      <c r="I168" s="11"/>
      <c r="J168" s="11"/>
      <c r="K168" s="15">
        <f t="shared" si="8"/>
        <v>0</v>
      </c>
    </row>
    <row r="169" spans="1:11" ht="15.75">
      <c r="A169" s="29">
        <v>4416</v>
      </c>
      <c r="B169" s="28" t="s">
        <v>135</v>
      </c>
      <c r="C169" s="13"/>
      <c r="D169" s="13"/>
      <c r="E169" s="14">
        <f t="shared" si="6"/>
        <v>0</v>
      </c>
      <c r="F169" s="11"/>
      <c r="G169" s="11"/>
      <c r="H169" s="15">
        <f t="shared" si="7"/>
        <v>0</v>
      </c>
      <c r="I169" s="11"/>
      <c r="J169" s="11"/>
      <c r="K169" s="15">
        <f t="shared" si="8"/>
        <v>0</v>
      </c>
    </row>
    <row r="170" spans="1:11" ht="18.75" customHeight="1">
      <c r="A170" s="29">
        <v>4425</v>
      </c>
      <c r="B170" s="2" t="s">
        <v>136</v>
      </c>
      <c r="C170" s="13"/>
      <c r="D170" s="13"/>
      <c r="E170" s="14">
        <f t="shared" si="6"/>
        <v>0</v>
      </c>
      <c r="F170" s="11"/>
      <c r="G170" s="11"/>
      <c r="H170" s="15">
        <f t="shared" si="7"/>
        <v>0</v>
      </c>
      <c r="I170" s="11"/>
      <c r="J170" s="11"/>
      <c r="K170" s="15">
        <f t="shared" si="8"/>
        <v>0</v>
      </c>
    </row>
    <row r="171" spans="1:11" ht="18.75" customHeight="1">
      <c r="A171" s="29">
        <v>4435</v>
      </c>
      <c r="B171" s="2" t="s">
        <v>137</v>
      </c>
      <c r="C171" s="13"/>
      <c r="D171" s="13"/>
      <c r="E171" s="14">
        <f t="shared" si="6"/>
        <v>0</v>
      </c>
      <c r="F171" s="11"/>
      <c r="G171" s="11"/>
      <c r="H171" s="15">
        <f t="shared" si="7"/>
        <v>0</v>
      </c>
      <c r="I171" s="11"/>
      <c r="J171" s="11"/>
      <c r="K171" s="15">
        <f t="shared" si="8"/>
        <v>0</v>
      </c>
    </row>
    <row r="172" spans="1:11" ht="18.75" customHeight="1">
      <c r="A172" s="29">
        <v>4515</v>
      </c>
      <c r="B172" s="2" t="s">
        <v>82</v>
      </c>
      <c r="C172" s="13"/>
      <c r="D172" s="13"/>
      <c r="E172" s="14">
        <f t="shared" si="6"/>
        <v>0</v>
      </c>
      <c r="F172" s="11"/>
      <c r="G172" s="11"/>
      <c r="H172" s="15">
        <f t="shared" si="7"/>
        <v>0</v>
      </c>
      <c r="I172" s="11"/>
      <c r="J172" s="11"/>
      <c r="K172" s="15">
        <f t="shared" si="8"/>
        <v>0</v>
      </c>
    </row>
    <row r="173" spans="1:11" ht="18.75" customHeight="1">
      <c r="A173" s="29">
        <v>4551</v>
      </c>
      <c r="B173" s="2" t="s">
        <v>138</v>
      </c>
      <c r="C173" s="13"/>
      <c r="D173" s="13"/>
      <c r="E173" s="14">
        <f t="shared" si="6"/>
        <v>0</v>
      </c>
      <c r="F173" s="11"/>
      <c r="G173" s="11"/>
      <c r="H173" s="15">
        <f t="shared" si="7"/>
        <v>0</v>
      </c>
      <c r="I173" s="11"/>
      <c r="J173" s="11"/>
      <c r="K173" s="15">
        <f t="shared" si="8"/>
        <v>0</v>
      </c>
    </row>
    <row r="174" spans="1:11" ht="18.75" customHeight="1">
      <c r="A174" s="29">
        <v>4552</v>
      </c>
      <c r="B174" s="2" t="s">
        <v>84</v>
      </c>
      <c r="C174" s="13"/>
      <c r="D174" s="13"/>
      <c r="E174" s="14">
        <f t="shared" si="6"/>
        <v>0</v>
      </c>
      <c r="F174" s="11"/>
      <c r="G174" s="11"/>
      <c r="H174" s="15">
        <f t="shared" si="7"/>
        <v>0</v>
      </c>
      <c r="I174" s="11"/>
      <c r="J174" s="11"/>
      <c r="K174" s="15">
        <f t="shared" si="8"/>
        <v>0</v>
      </c>
    </row>
    <row r="175" spans="1:11" ht="18.75" customHeight="1">
      <c r="A175" s="29">
        <v>4575</v>
      </c>
      <c r="B175" s="2" t="s">
        <v>85</v>
      </c>
      <c r="C175" s="13"/>
      <c r="D175" s="13"/>
      <c r="E175" s="14">
        <f t="shared" si="6"/>
        <v>0</v>
      </c>
      <c r="F175" s="11"/>
      <c r="G175" s="11"/>
      <c r="H175" s="15">
        <f t="shared" si="7"/>
        <v>0</v>
      </c>
      <c r="I175" s="11"/>
      <c r="J175" s="11"/>
      <c r="K175" s="15">
        <f t="shared" si="8"/>
        <v>0</v>
      </c>
    </row>
    <row r="176" spans="1:11" ht="18.75" customHeight="1">
      <c r="A176" s="29">
        <v>4700</v>
      </c>
      <c r="B176" s="2" t="s">
        <v>139</v>
      </c>
      <c r="C176" s="13"/>
      <c r="D176" s="13"/>
      <c r="E176" s="14">
        <f t="shared" si="6"/>
        <v>0</v>
      </c>
      <c r="F176" s="11"/>
      <c r="G176" s="11"/>
      <c r="H176" s="15">
        <f t="shared" si="7"/>
        <v>0</v>
      </c>
      <c r="I176" s="11"/>
      <c r="J176" s="11"/>
      <c r="K176" s="15">
        <f t="shared" si="8"/>
        <v>0</v>
      </c>
    </row>
    <row r="177" spans="1:11" ht="18.75" customHeight="1">
      <c r="A177" s="29">
        <v>4701</v>
      </c>
      <c r="B177" s="2" t="s">
        <v>140</v>
      </c>
      <c r="C177" s="13"/>
      <c r="D177" s="13"/>
      <c r="E177" s="14">
        <f t="shared" si="6"/>
        <v>0</v>
      </c>
      <c r="F177" s="11"/>
      <c r="G177" s="11"/>
      <c r="H177" s="15">
        <f t="shared" si="7"/>
        <v>0</v>
      </c>
      <c r="I177" s="11"/>
      <c r="J177" s="11"/>
      <c r="K177" s="15">
        <f t="shared" si="8"/>
        <v>0</v>
      </c>
    </row>
    <row r="178" spans="1:11" ht="18.75" customHeight="1">
      <c r="A178" s="29">
        <v>4702</v>
      </c>
      <c r="B178" s="2" t="s">
        <v>141</v>
      </c>
      <c r="C178" s="13"/>
      <c r="D178" s="13"/>
      <c r="E178" s="14">
        <f t="shared" si="6"/>
        <v>0</v>
      </c>
      <c r="F178" s="11"/>
      <c r="G178" s="11"/>
      <c r="H178" s="15">
        <f t="shared" si="7"/>
        <v>0</v>
      </c>
      <c r="I178" s="11"/>
      <c r="J178" s="11"/>
      <c r="K178" s="15">
        <f t="shared" si="8"/>
        <v>0</v>
      </c>
    </row>
    <row r="179" spans="1:11" ht="18.75" customHeight="1">
      <c r="A179" s="29">
        <v>4705</v>
      </c>
      <c r="B179" s="2" t="s">
        <v>86</v>
      </c>
      <c r="C179" s="13"/>
      <c r="D179" s="13"/>
      <c r="E179" s="14">
        <f t="shared" si="6"/>
        <v>0</v>
      </c>
      <c r="F179" s="11"/>
      <c r="G179" s="11"/>
      <c r="H179" s="15">
        <f t="shared" si="7"/>
        <v>0</v>
      </c>
      <c r="I179" s="11"/>
      <c r="J179" s="11"/>
      <c r="K179" s="15">
        <f t="shared" si="8"/>
        <v>0</v>
      </c>
    </row>
    <row r="180" spans="1:11" ht="18.75" customHeight="1">
      <c r="A180" s="29">
        <v>4711</v>
      </c>
      <c r="B180" s="2" t="s">
        <v>87</v>
      </c>
      <c r="C180" s="13"/>
      <c r="D180" s="13"/>
      <c r="E180" s="14">
        <f t="shared" si="6"/>
        <v>0</v>
      </c>
      <c r="F180" s="11"/>
      <c r="G180" s="11"/>
      <c r="H180" s="15">
        <f t="shared" si="7"/>
        <v>0</v>
      </c>
      <c r="I180" s="11"/>
      <c r="J180" s="11"/>
      <c r="K180" s="15">
        <f t="shared" si="8"/>
        <v>0</v>
      </c>
    </row>
    <row r="181" spans="1:11" ht="18.75" customHeight="1">
      <c r="A181" s="29">
        <v>4801</v>
      </c>
      <c r="B181" s="2" t="s">
        <v>142</v>
      </c>
      <c r="C181" s="13"/>
      <c r="D181" s="13"/>
      <c r="E181" s="14">
        <f t="shared" si="6"/>
        <v>0</v>
      </c>
      <c r="F181" s="11"/>
      <c r="G181" s="11"/>
      <c r="H181" s="15">
        <f t="shared" si="7"/>
        <v>0</v>
      </c>
      <c r="I181" s="11"/>
      <c r="J181" s="11"/>
      <c r="K181" s="15">
        <f t="shared" si="8"/>
        <v>0</v>
      </c>
    </row>
    <row r="182" spans="1:11" ht="18.75" customHeight="1">
      <c r="A182" s="29">
        <v>4810</v>
      </c>
      <c r="B182" s="2" t="s">
        <v>91</v>
      </c>
      <c r="C182" s="13"/>
      <c r="D182" s="13"/>
      <c r="E182" s="14">
        <f t="shared" si="6"/>
        <v>0</v>
      </c>
      <c r="F182" s="11"/>
      <c r="G182" s="11"/>
      <c r="H182" s="15">
        <f t="shared" si="7"/>
        <v>0</v>
      </c>
      <c r="I182" s="11"/>
      <c r="J182" s="11"/>
      <c r="K182" s="15">
        <f t="shared" si="8"/>
        <v>0</v>
      </c>
    </row>
    <row r="183" spans="1:11" ht="18.75" customHeight="1">
      <c r="A183" s="29">
        <v>4851</v>
      </c>
      <c r="B183" s="2" t="s">
        <v>92</v>
      </c>
      <c r="C183" s="13"/>
      <c r="D183" s="13"/>
      <c r="E183" s="14">
        <f t="shared" si="6"/>
        <v>0</v>
      </c>
      <c r="F183" s="11"/>
      <c r="G183" s="11"/>
      <c r="H183" s="15">
        <f t="shared" si="7"/>
        <v>0</v>
      </c>
      <c r="I183" s="11"/>
      <c r="J183" s="11"/>
      <c r="K183" s="15">
        <f t="shared" si="8"/>
        <v>0</v>
      </c>
    </row>
    <row r="184" spans="1:11" ht="18.75" customHeight="1">
      <c r="A184" s="29">
        <v>4852</v>
      </c>
      <c r="B184" s="2" t="s">
        <v>93</v>
      </c>
      <c r="C184" s="13"/>
      <c r="D184" s="13"/>
      <c r="E184" s="14">
        <f t="shared" si="6"/>
        <v>0</v>
      </c>
      <c r="F184" s="11"/>
      <c r="G184" s="11"/>
      <c r="H184" s="15">
        <f t="shared" si="7"/>
        <v>0</v>
      </c>
      <c r="I184" s="11"/>
      <c r="J184" s="11"/>
      <c r="K184" s="15">
        <f t="shared" si="8"/>
        <v>0</v>
      </c>
    </row>
    <row r="185" spans="1:11" ht="18.75" customHeight="1">
      <c r="A185" s="29">
        <v>4853</v>
      </c>
      <c r="B185" s="2" t="s">
        <v>143</v>
      </c>
      <c r="C185" s="13"/>
      <c r="D185" s="13"/>
      <c r="E185" s="14">
        <f t="shared" si="6"/>
        <v>0</v>
      </c>
      <c r="F185" s="11"/>
      <c r="G185" s="11"/>
      <c r="H185" s="15">
        <f t="shared" si="7"/>
        <v>0</v>
      </c>
      <c r="I185" s="11"/>
      <c r="J185" s="11"/>
      <c r="K185" s="15">
        <f t="shared" si="8"/>
        <v>0</v>
      </c>
    </row>
    <row r="186" spans="1:11" ht="18.75" customHeight="1">
      <c r="A186" s="29">
        <v>4854</v>
      </c>
      <c r="B186" s="2" t="s">
        <v>144</v>
      </c>
      <c r="C186" s="13"/>
      <c r="D186" s="13"/>
      <c r="E186" s="14">
        <f t="shared" si="6"/>
        <v>0</v>
      </c>
      <c r="F186" s="11"/>
      <c r="G186" s="11"/>
      <c r="H186" s="15">
        <f t="shared" si="7"/>
        <v>0</v>
      </c>
      <c r="I186" s="11"/>
      <c r="J186" s="11"/>
      <c r="K186" s="15">
        <f t="shared" si="8"/>
        <v>0</v>
      </c>
    </row>
    <row r="187" spans="1:11" ht="18.75" customHeight="1">
      <c r="A187" s="29">
        <v>4855</v>
      </c>
      <c r="B187" s="2" t="s">
        <v>145</v>
      </c>
      <c r="C187" s="13"/>
      <c r="D187" s="13"/>
      <c r="E187" s="14">
        <f t="shared" si="6"/>
        <v>0</v>
      </c>
      <c r="F187" s="11"/>
      <c r="G187" s="11"/>
      <c r="H187" s="15">
        <f t="shared" si="7"/>
        <v>0</v>
      </c>
      <c r="I187" s="11"/>
      <c r="J187" s="11"/>
      <c r="K187" s="15">
        <f t="shared" si="8"/>
        <v>0</v>
      </c>
    </row>
    <row r="188" spans="1:11" ht="18.75" customHeight="1">
      <c r="A188" s="29">
        <v>4856</v>
      </c>
      <c r="B188" s="2" t="s">
        <v>146</v>
      </c>
      <c r="C188" s="13"/>
      <c r="D188" s="13"/>
      <c r="E188" s="14">
        <f t="shared" si="6"/>
        <v>0</v>
      </c>
      <c r="F188" s="11"/>
      <c r="G188" s="11"/>
      <c r="H188" s="15">
        <f t="shared" si="7"/>
        <v>0</v>
      </c>
      <c r="I188" s="11"/>
      <c r="J188" s="11"/>
      <c r="K188" s="15">
        <f t="shared" si="8"/>
        <v>0</v>
      </c>
    </row>
    <row r="189" spans="1:11" ht="18.75" customHeight="1">
      <c r="A189" s="29">
        <v>4857</v>
      </c>
      <c r="B189" s="2" t="s">
        <v>147</v>
      </c>
      <c r="C189" s="13"/>
      <c r="D189" s="13"/>
      <c r="E189" s="14">
        <f t="shared" si="6"/>
        <v>0</v>
      </c>
      <c r="F189" s="11"/>
      <c r="G189" s="11"/>
      <c r="H189" s="15">
        <f t="shared" si="7"/>
        <v>0</v>
      </c>
      <c r="I189" s="11"/>
      <c r="J189" s="11"/>
      <c r="K189" s="15">
        <f t="shared" si="8"/>
        <v>0</v>
      </c>
    </row>
    <row r="190" spans="1:11" ht="18.75" customHeight="1">
      <c r="A190" s="29">
        <v>4858</v>
      </c>
      <c r="B190" s="2" t="s">
        <v>148</v>
      </c>
      <c r="C190" s="13"/>
      <c r="D190" s="13"/>
      <c r="E190" s="14">
        <f t="shared" si="6"/>
        <v>0</v>
      </c>
      <c r="F190" s="11"/>
      <c r="G190" s="11"/>
      <c r="H190" s="15">
        <f t="shared" si="7"/>
        <v>0</v>
      </c>
      <c r="I190" s="11"/>
      <c r="J190" s="11"/>
      <c r="K190" s="15">
        <f t="shared" si="8"/>
        <v>0</v>
      </c>
    </row>
    <row r="191" spans="1:11" ht="18.75" customHeight="1">
      <c r="A191" s="29">
        <v>4859</v>
      </c>
      <c r="B191" s="2" t="s">
        <v>149</v>
      </c>
      <c r="C191" s="13"/>
      <c r="D191" s="13"/>
      <c r="E191" s="14">
        <f t="shared" si="6"/>
        <v>0</v>
      </c>
      <c r="F191" s="11"/>
      <c r="G191" s="11"/>
      <c r="H191" s="15">
        <f t="shared" si="7"/>
        <v>0</v>
      </c>
      <c r="I191" s="11"/>
      <c r="J191" s="11"/>
      <c r="K191" s="15">
        <f t="shared" si="8"/>
        <v>0</v>
      </c>
    </row>
    <row r="192" spans="1:11" ht="18.75" customHeight="1">
      <c r="A192" s="29">
        <v>4860</v>
      </c>
      <c r="B192" s="2" t="s">
        <v>150</v>
      </c>
      <c r="C192" s="13"/>
      <c r="D192" s="13"/>
      <c r="E192" s="14">
        <f t="shared" si="6"/>
        <v>0</v>
      </c>
      <c r="F192" s="11"/>
      <c r="G192" s="11"/>
      <c r="H192" s="15">
        <f t="shared" si="7"/>
        <v>0</v>
      </c>
      <c r="I192" s="11"/>
      <c r="J192" s="11"/>
      <c r="K192" s="15">
        <f t="shared" si="8"/>
        <v>0</v>
      </c>
    </row>
    <row r="193" spans="1:11" ht="18.75" customHeight="1">
      <c r="A193" s="29">
        <v>4875</v>
      </c>
      <c r="B193" s="2" t="s">
        <v>95</v>
      </c>
      <c r="C193" s="13"/>
      <c r="D193" s="13"/>
      <c r="E193" s="14">
        <f t="shared" si="6"/>
        <v>0</v>
      </c>
      <c r="F193" s="11"/>
      <c r="G193" s="11"/>
      <c r="H193" s="15">
        <f t="shared" si="7"/>
        <v>0</v>
      </c>
      <c r="I193" s="11"/>
      <c r="J193" s="11"/>
      <c r="K193" s="15">
        <f t="shared" si="8"/>
        <v>0</v>
      </c>
    </row>
    <row r="194" spans="1:11" ht="18.75" customHeight="1">
      <c r="A194" s="29">
        <v>4885</v>
      </c>
      <c r="B194" s="2" t="s">
        <v>151</v>
      </c>
      <c r="C194" s="13"/>
      <c r="D194" s="13"/>
      <c r="E194" s="14">
        <f t="shared" si="6"/>
        <v>0</v>
      </c>
      <c r="F194" s="11"/>
      <c r="G194" s="11"/>
      <c r="H194" s="15">
        <f t="shared" si="7"/>
        <v>0</v>
      </c>
      <c r="I194" s="11"/>
      <c r="J194" s="11"/>
      <c r="K194" s="15">
        <f t="shared" si="8"/>
        <v>0</v>
      </c>
    </row>
    <row r="195" spans="1:11" ht="18.75" customHeight="1">
      <c r="A195" s="29">
        <v>5051</v>
      </c>
      <c r="B195" s="2" t="s">
        <v>97</v>
      </c>
      <c r="C195" s="13"/>
      <c r="D195" s="13"/>
      <c r="E195" s="14">
        <f t="shared" si="6"/>
        <v>0</v>
      </c>
      <c r="F195" s="11"/>
      <c r="G195" s="11"/>
      <c r="H195" s="15">
        <f t="shared" si="7"/>
        <v>0</v>
      </c>
      <c r="I195" s="11"/>
      <c r="J195" s="11"/>
      <c r="K195" s="15">
        <f t="shared" si="8"/>
        <v>0</v>
      </c>
    </row>
    <row r="196" spans="1:11" ht="18.75" customHeight="1">
      <c r="A196" s="29">
        <v>5052</v>
      </c>
      <c r="B196" s="2" t="s">
        <v>98</v>
      </c>
      <c r="C196" s="13"/>
      <c r="D196" s="13"/>
      <c r="E196" s="14">
        <f t="shared" si="6"/>
        <v>0</v>
      </c>
      <c r="F196" s="11"/>
      <c r="G196" s="11"/>
      <c r="H196" s="15">
        <f t="shared" si="7"/>
        <v>0</v>
      </c>
      <c r="I196" s="11"/>
      <c r="J196" s="11"/>
      <c r="K196" s="15">
        <f t="shared" si="8"/>
        <v>0</v>
      </c>
    </row>
    <row r="197" spans="1:11" ht="18.75" customHeight="1">
      <c r="A197" s="29">
        <v>5053</v>
      </c>
      <c r="B197" s="2" t="s">
        <v>99</v>
      </c>
      <c r="C197" s="13"/>
      <c r="D197" s="13"/>
      <c r="E197" s="14">
        <f t="shared" si="6"/>
        <v>0</v>
      </c>
      <c r="F197" s="11"/>
      <c r="G197" s="11"/>
      <c r="H197" s="15">
        <f t="shared" si="7"/>
        <v>0</v>
      </c>
      <c r="I197" s="11"/>
      <c r="J197" s="11"/>
      <c r="K197" s="15">
        <f t="shared" si="8"/>
        <v>0</v>
      </c>
    </row>
    <row r="198" spans="1:11" ht="18.75" customHeight="1">
      <c r="A198" s="29">
        <v>5054</v>
      </c>
      <c r="B198" s="2" t="s">
        <v>100</v>
      </c>
      <c r="C198" s="13"/>
      <c r="D198" s="13"/>
      <c r="E198" s="14">
        <f t="shared" si="6"/>
        <v>0</v>
      </c>
      <c r="F198" s="11"/>
      <c r="G198" s="11"/>
      <c r="H198" s="15">
        <f t="shared" si="7"/>
        <v>0</v>
      </c>
      <c r="I198" s="11"/>
      <c r="J198" s="11"/>
      <c r="K198" s="15">
        <f t="shared" si="8"/>
        <v>0</v>
      </c>
    </row>
    <row r="199" spans="1:11" ht="18.75" customHeight="1">
      <c r="A199" s="29">
        <v>5055</v>
      </c>
      <c r="B199" s="2" t="s">
        <v>101</v>
      </c>
      <c r="C199" s="13"/>
      <c r="D199" s="13"/>
      <c r="E199" s="14">
        <f t="shared" si="6"/>
        <v>0</v>
      </c>
      <c r="F199" s="11"/>
      <c r="G199" s="11"/>
      <c r="H199" s="15">
        <f t="shared" si="7"/>
        <v>0</v>
      </c>
      <c r="I199" s="11"/>
      <c r="J199" s="11"/>
      <c r="K199" s="15">
        <f t="shared" si="8"/>
        <v>0</v>
      </c>
    </row>
    <row r="200" spans="1:11" ht="18.75" customHeight="1">
      <c r="A200" s="29">
        <v>5056</v>
      </c>
      <c r="B200" s="2" t="s">
        <v>102</v>
      </c>
      <c r="C200" s="13"/>
      <c r="D200" s="13"/>
      <c r="E200" s="14">
        <f aca="true" t="shared" si="9" ref="E200:E209">SUM(C200+D200)</f>
        <v>0</v>
      </c>
      <c r="F200" s="11"/>
      <c r="G200" s="11"/>
      <c r="H200" s="15">
        <f aca="true" t="shared" si="10" ref="H200:H210">F200+G200</f>
        <v>0</v>
      </c>
      <c r="I200" s="11"/>
      <c r="J200" s="11"/>
      <c r="K200" s="15">
        <f t="shared" si="8"/>
        <v>0</v>
      </c>
    </row>
    <row r="201" spans="1:11" ht="18.75" customHeight="1">
      <c r="A201" s="29">
        <v>5075</v>
      </c>
      <c r="B201" s="2" t="s">
        <v>103</v>
      </c>
      <c r="C201" s="13"/>
      <c r="D201" s="13"/>
      <c r="E201" s="14">
        <f t="shared" si="9"/>
        <v>0</v>
      </c>
      <c r="F201" s="11"/>
      <c r="G201" s="11"/>
      <c r="H201" s="15">
        <f t="shared" si="10"/>
        <v>0</v>
      </c>
      <c r="I201" s="11"/>
      <c r="J201" s="11"/>
      <c r="K201" s="15">
        <f t="shared" si="8"/>
        <v>0</v>
      </c>
    </row>
    <row r="202" spans="1:11" ht="18.75" customHeight="1">
      <c r="A202" s="29">
        <v>5425</v>
      </c>
      <c r="B202" s="2" t="s">
        <v>161</v>
      </c>
      <c r="C202" s="13"/>
      <c r="D202" s="13"/>
      <c r="E202" s="14">
        <f t="shared" si="9"/>
        <v>0</v>
      </c>
      <c r="F202" s="11"/>
      <c r="G202" s="11"/>
      <c r="H202" s="15">
        <f t="shared" si="10"/>
        <v>0</v>
      </c>
      <c r="I202" s="11"/>
      <c r="J202" s="11"/>
      <c r="K202" s="15">
        <f aca="true" t="shared" si="11" ref="K202:K210">I202+J202</f>
        <v>0</v>
      </c>
    </row>
    <row r="203" spans="1:11" ht="18.75" customHeight="1">
      <c r="A203" s="29">
        <v>5452</v>
      </c>
      <c r="B203" s="2" t="s">
        <v>106</v>
      </c>
      <c r="C203" s="13"/>
      <c r="D203" s="13"/>
      <c r="E203" s="14">
        <f t="shared" si="9"/>
        <v>0</v>
      </c>
      <c r="F203" s="11"/>
      <c r="G203" s="11"/>
      <c r="H203" s="15">
        <f t="shared" si="10"/>
        <v>0</v>
      </c>
      <c r="I203" s="11"/>
      <c r="J203" s="11"/>
      <c r="K203" s="15">
        <f t="shared" si="11"/>
        <v>0</v>
      </c>
    </row>
    <row r="204" spans="1:11" ht="18.75" customHeight="1">
      <c r="A204" s="29">
        <v>5453</v>
      </c>
      <c r="B204" s="2" t="s">
        <v>162</v>
      </c>
      <c r="C204" s="13"/>
      <c r="D204" s="13"/>
      <c r="E204" s="14">
        <f t="shared" si="9"/>
        <v>0</v>
      </c>
      <c r="F204" s="11"/>
      <c r="G204" s="11"/>
      <c r="H204" s="15">
        <f t="shared" si="10"/>
        <v>0</v>
      </c>
      <c r="I204" s="11"/>
      <c r="J204" s="11"/>
      <c r="K204" s="15">
        <f t="shared" si="11"/>
        <v>0</v>
      </c>
    </row>
    <row r="205" spans="1:11" ht="18.75" customHeight="1">
      <c r="A205" s="29">
        <v>5455</v>
      </c>
      <c r="B205" s="2" t="s">
        <v>152</v>
      </c>
      <c r="C205" s="13"/>
      <c r="D205" s="13"/>
      <c r="E205" s="14">
        <f t="shared" si="9"/>
        <v>0</v>
      </c>
      <c r="F205" s="11"/>
      <c r="G205" s="11"/>
      <c r="H205" s="15">
        <f t="shared" si="10"/>
        <v>0</v>
      </c>
      <c r="I205" s="11"/>
      <c r="J205" s="11"/>
      <c r="K205" s="15">
        <f t="shared" si="11"/>
        <v>0</v>
      </c>
    </row>
    <row r="206" spans="1:11" ht="18.75" customHeight="1">
      <c r="A206" s="29">
        <v>5465</v>
      </c>
      <c r="B206" s="2" t="s">
        <v>110</v>
      </c>
      <c r="C206" s="13"/>
      <c r="D206" s="13"/>
      <c r="E206" s="14">
        <f t="shared" si="9"/>
        <v>0</v>
      </c>
      <c r="F206" s="11"/>
      <c r="G206" s="11"/>
      <c r="H206" s="15">
        <f t="shared" si="10"/>
        <v>0</v>
      </c>
      <c r="I206" s="11"/>
      <c r="J206" s="11"/>
      <c r="K206" s="15">
        <f t="shared" si="11"/>
        <v>0</v>
      </c>
    </row>
    <row r="207" spans="1:11" ht="31.5">
      <c r="A207" s="29">
        <v>5466</v>
      </c>
      <c r="B207" s="28" t="s">
        <v>163</v>
      </c>
      <c r="C207" s="13"/>
      <c r="D207" s="13"/>
      <c r="E207" s="14">
        <f t="shared" si="9"/>
        <v>0</v>
      </c>
      <c r="F207" s="11"/>
      <c r="G207" s="11"/>
      <c r="H207" s="15">
        <f t="shared" si="10"/>
        <v>0</v>
      </c>
      <c r="I207" s="11"/>
      <c r="J207" s="11"/>
      <c r="K207" s="15">
        <f t="shared" si="11"/>
        <v>0</v>
      </c>
    </row>
    <row r="208" spans="1:11" ht="18.75" customHeight="1">
      <c r="A208" s="29">
        <v>5475</v>
      </c>
      <c r="B208" s="2" t="s">
        <v>153</v>
      </c>
      <c r="C208" s="13"/>
      <c r="D208" s="13"/>
      <c r="E208" s="14">
        <f t="shared" si="9"/>
        <v>0</v>
      </c>
      <c r="F208" s="11"/>
      <c r="G208" s="11"/>
      <c r="H208" s="15">
        <f t="shared" si="10"/>
        <v>0</v>
      </c>
      <c r="I208" s="11"/>
      <c r="J208" s="11"/>
      <c r="K208" s="15">
        <f t="shared" si="11"/>
        <v>0</v>
      </c>
    </row>
    <row r="209" spans="1:11" ht="15.75">
      <c r="A209" s="29" t="s">
        <v>159</v>
      </c>
      <c r="B209" s="29"/>
      <c r="C209" s="13">
        <f>C139+C146+C159</f>
        <v>0</v>
      </c>
      <c r="D209" s="13">
        <f>D139+D146+D159</f>
        <v>0</v>
      </c>
      <c r="E209" s="14">
        <f t="shared" si="9"/>
        <v>0</v>
      </c>
      <c r="F209" s="30">
        <f>SUM(F139+F146+F159)</f>
        <v>0</v>
      </c>
      <c r="G209" s="30">
        <f>SUM(G139+G146+G159)</f>
        <v>0</v>
      </c>
      <c r="H209" s="15">
        <f t="shared" si="10"/>
        <v>0</v>
      </c>
      <c r="I209" s="15">
        <f>G209+H209</f>
        <v>0</v>
      </c>
      <c r="J209" s="15">
        <f>H209+I209</f>
        <v>0</v>
      </c>
      <c r="K209" s="15">
        <f t="shared" si="11"/>
        <v>0</v>
      </c>
    </row>
    <row r="210" spans="1:11" ht="15.75">
      <c r="A210" s="29" t="s">
        <v>160</v>
      </c>
      <c r="B210" s="29"/>
      <c r="C210" s="31">
        <f>SUM(C137+C209)</f>
        <v>4852</v>
      </c>
      <c r="D210" s="31">
        <f>SUM(D137+D209)</f>
        <v>15579</v>
      </c>
      <c r="E210" s="31">
        <f>SUM(E137+E209)</f>
        <v>20431</v>
      </c>
      <c r="F210" s="30">
        <f>SUM(F137+F209)</f>
        <v>82.65</v>
      </c>
      <c r="G210" s="30">
        <f>SUM(G137+G209)</f>
        <v>85.97999999999999</v>
      </c>
      <c r="H210" s="15">
        <f t="shared" si="10"/>
        <v>168.63</v>
      </c>
      <c r="I210" s="30">
        <f>SUM(I137+I209)</f>
        <v>293.62</v>
      </c>
      <c r="J210" s="30">
        <f>SUM(J137+J209)</f>
        <v>305.59000000000003</v>
      </c>
      <c r="K210" s="15">
        <f t="shared" si="11"/>
        <v>599.21</v>
      </c>
    </row>
    <row r="211" spans="3:11" ht="15.75">
      <c r="C211" s="32"/>
      <c r="D211" s="32"/>
      <c r="E211" s="32"/>
      <c r="F211" s="33"/>
      <c r="G211" s="33"/>
      <c r="H211" s="33"/>
      <c r="I211" s="33"/>
      <c r="J211" s="33"/>
      <c r="K211" s="33"/>
    </row>
    <row r="212" spans="3:11" ht="15.75">
      <c r="C212" s="32"/>
      <c r="D212" s="32"/>
      <c r="E212" s="32"/>
      <c r="F212" s="33"/>
      <c r="G212" s="33"/>
      <c r="H212" s="33"/>
      <c r="I212" s="33"/>
      <c r="J212" s="33"/>
      <c r="K212" s="33"/>
    </row>
    <row r="213" spans="3:11" ht="15.75">
      <c r="C213" s="32"/>
      <c r="D213" s="32"/>
      <c r="E213" s="32"/>
      <c r="F213" s="33"/>
      <c r="G213" s="33"/>
      <c r="H213" s="33"/>
      <c r="I213" s="33"/>
      <c r="J213" s="33"/>
      <c r="K213" s="33"/>
    </row>
    <row r="214" spans="3:11" ht="15.75">
      <c r="C214" s="32"/>
      <c r="D214" s="32"/>
      <c r="E214" s="32"/>
      <c r="F214" s="33"/>
      <c r="G214" s="33"/>
      <c r="H214" s="33"/>
      <c r="I214" s="33"/>
      <c r="J214" s="33"/>
      <c r="K214" s="33"/>
    </row>
    <row r="215" spans="3:11" ht="15.75">
      <c r="C215" s="32"/>
      <c r="D215" s="32"/>
      <c r="E215" s="32"/>
      <c r="F215" s="33"/>
      <c r="G215" s="33"/>
      <c r="H215" s="33"/>
      <c r="I215" s="33"/>
      <c r="J215" s="33"/>
      <c r="K215" s="33"/>
    </row>
    <row r="216" spans="3:11" ht="15.75">
      <c r="C216" s="32"/>
      <c r="D216" s="32"/>
      <c r="E216" s="32"/>
      <c r="F216" s="33"/>
      <c r="G216" s="33"/>
      <c r="H216" s="33"/>
      <c r="I216" s="33"/>
      <c r="J216" s="33"/>
      <c r="K216" s="33"/>
    </row>
    <row r="217" spans="3:11" ht="15.75">
      <c r="C217" s="32"/>
      <c r="D217" s="32"/>
      <c r="E217" s="32"/>
      <c r="F217" s="33"/>
      <c r="G217" s="33"/>
      <c r="H217" s="33"/>
      <c r="I217" s="33"/>
      <c r="J217" s="33"/>
      <c r="K217" s="33"/>
    </row>
    <row r="218" spans="3:11" ht="15.75">
      <c r="C218" s="32"/>
      <c r="D218" s="32"/>
      <c r="E218" s="32"/>
      <c r="F218" s="33"/>
      <c r="G218" s="33"/>
      <c r="H218" s="33"/>
      <c r="I218" s="33"/>
      <c r="J218" s="33"/>
      <c r="K218" s="33"/>
    </row>
    <row r="219" spans="6:11" ht="15.75">
      <c r="F219" s="34"/>
      <c r="G219" s="34"/>
      <c r="H219" s="34"/>
      <c r="I219" s="34"/>
      <c r="J219" s="34"/>
      <c r="K219" s="34"/>
    </row>
    <row r="220" spans="6:11" ht="15.75">
      <c r="F220" s="34"/>
      <c r="G220" s="34"/>
      <c r="H220" s="34"/>
      <c r="I220" s="34"/>
      <c r="J220" s="34"/>
      <c r="K220" s="34"/>
    </row>
    <row r="221" spans="6:11" ht="15.75">
      <c r="F221" s="34"/>
      <c r="G221" s="34"/>
      <c r="H221" s="34"/>
      <c r="I221" s="34"/>
      <c r="J221" s="34"/>
      <c r="K221" s="34"/>
    </row>
    <row r="222" spans="6:11" ht="15.75">
      <c r="F222" s="34"/>
      <c r="G222" s="34"/>
      <c r="H222" s="34"/>
      <c r="I222" s="34"/>
      <c r="J222" s="34"/>
      <c r="K222" s="34"/>
    </row>
    <row r="223" spans="6:11" ht="15.75">
      <c r="F223" s="34"/>
      <c r="G223" s="34"/>
      <c r="H223" s="34"/>
      <c r="I223" s="34"/>
      <c r="J223" s="34"/>
      <c r="K223" s="34"/>
    </row>
    <row r="224" spans="6:11" ht="15.75">
      <c r="F224" s="34"/>
      <c r="G224" s="34"/>
      <c r="H224" s="34"/>
      <c r="I224" s="34"/>
      <c r="J224" s="34"/>
      <c r="K224" s="34"/>
    </row>
  </sheetData>
  <sheetProtection/>
  <mergeCells count="8">
    <mergeCell ref="A1:K1"/>
    <mergeCell ref="C2:E2"/>
    <mergeCell ref="F2:K2"/>
    <mergeCell ref="C3:C4"/>
    <mergeCell ref="D3:D4"/>
    <mergeCell ref="E3:E4"/>
    <mergeCell ref="F3:H3"/>
    <mergeCell ref="I3:K3"/>
  </mergeCells>
  <printOptions horizontalCentered="1"/>
  <pageMargins left="0.86" right="0.79" top="0.45" bottom="1.34" header="0.46" footer="1.02"/>
  <pageSetup firstPageNumber="158" useFirstPageNumber="1" horizontalDpi="600" verticalDpi="600" orientation="landscape" paperSize="9" scale="90" r:id="rId1"/>
  <headerFooter>
    <oddHeader>&amp;L&amp;"-,Bold"&amp;12Name of State : Sikkim&amp;C&amp;"-,Bold"&amp;12Total No. of State Govt. Employees &amp;&amp; Expenditure As on 31st March 2010
(From 2007-08 to 2012-13)&amp;R&amp;"-,Bold"&amp;12Statement - 5
Rs. in Crore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4"/>
  <sheetViews>
    <sheetView view="pageLayout" workbookViewId="0" topLeftCell="A1">
      <selection activeCell="A21" sqref="A1:IV16384"/>
    </sheetView>
  </sheetViews>
  <sheetFormatPr defaultColWidth="10.140625" defaultRowHeight="12.75"/>
  <cols>
    <col min="1" max="1" width="6.421875" style="1" customWidth="1"/>
    <col min="2" max="2" width="48.00390625" style="1" customWidth="1"/>
    <col min="3" max="5" width="9.7109375" style="1" customWidth="1"/>
    <col min="6" max="11" width="10.140625" style="1" customWidth="1"/>
    <col min="12" max="16384" width="10.140625" style="1" customWidth="1"/>
  </cols>
  <sheetData>
    <row r="1" spans="1:11" ht="15.75">
      <c r="A1" s="39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6.25" customHeight="1">
      <c r="A2" s="2"/>
      <c r="B2" s="3"/>
      <c r="C2" s="40" t="s">
        <v>0</v>
      </c>
      <c r="D2" s="40"/>
      <c r="E2" s="40"/>
      <c r="F2" s="40" t="s">
        <v>1</v>
      </c>
      <c r="G2" s="40"/>
      <c r="H2" s="40"/>
      <c r="I2" s="40"/>
      <c r="J2" s="40"/>
      <c r="K2" s="40"/>
    </row>
    <row r="3" spans="1:11" ht="15.75">
      <c r="A3" s="3"/>
      <c r="B3" s="3"/>
      <c r="C3" s="37" t="s">
        <v>2</v>
      </c>
      <c r="D3" s="37" t="s">
        <v>3</v>
      </c>
      <c r="E3" s="37" t="s">
        <v>4</v>
      </c>
      <c r="F3" s="38" t="s">
        <v>5</v>
      </c>
      <c r="G3" s="38"/>
      <c r="H3" s="38"/>
      <c r="I3" s="38" t="s">
        <v>3</v>
      </c>
      <c r="J3" s="38"/>
      <c r="K3" s="38"/>
    </row>
    <row r="4" spans="1:11" ht="126">
      <c r="A4" s="3"/>
      <c r="B4" s="3" t="s">
        <v>6</v>
      </c>
      <c r="C4" s="37"/>
      <c r="D4" s="37"/>
      <c r="E4" s="37"/>
      <c r="F4" s="4" t="s">
        <v>7</v>
      </c>
      <c r="G4" s="4" t="s">
        <v>8</v>
      </c>
      <c r="H4" s="4" t="s">
        <v>4</v>
      </c>
      <c r="I4" s="4" t="s">
        <v>7</v>
      </c>
      <c r="J4" s="4" t="s">
        <v>8</v>
      </c>
      <c r="K4" s="4" t="s">
        <v>9</v>
      </c>
    </row>
    <row r="5" spans="1:11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7">
        <v>11</v>
      </c>
    </row>
    <row r="6" spans="1:11" ht="15.75">
      <c r="A6" s="7" t="s">
        <v>155</v>
      </c>
      <c r="B6" s="8" t="s">
        <v>156</v>
      </c>
      <c r="C6" s="9"/>
      <c r="D6" s="9"/>
      <c r="E6" s="10"/>
      <c r="F6" s="11"/>
      <c r="G6" s="11"/>
      <c r="H6" s="12"/>
      <c r="I6" s="11"/>
      <c r="J6" s="11"/>
      <c r="K6" s="12"/>
    </row>
    <row r="7" spans="1:11" ht="21.75" customHeight="1">
      <c r="A7" s="5" t="s">
        <v>10</v>
      </c>
      <c r="B7" s="5" t="s">
        <v>11</v>
      </c>
      <c r="C7" s="13">
        <f>C8+C14+C24</f>
        <v>31</v>
      </c>
      <c r="D7" s="13">
        <f>D8+D14+D24</f>
        <v>6598</v>
      </c>
      <c r="E7" s="14">
        <f>SUM(C7+D7)</f>
        <v>6629</v>
      </c>
      <c r="F7" s="15">
        <f>F8+F14+F24</f>
        <v>0.49</v>
      </c>
      <c r="G7" s="15">
        <f>G8+G14+G24</f>
        <v>0.55</v>
      </c>
      <c r="H7" s="15">
        <f>F7+G7</f>
        <v>1.04</v>
      </c>
      <c r="I7" s="15">
        <f>I8+I14+I24</f>
        <v>99.44</v>
      </c>
      <c r="J7" s="15">
        <f>J8+J14+J24</f>
        <v>112.35999999999999</v>
      </c>
      <c r="K7" s="15">
        <f>I7+J7</f>
        <v>211.79999999999998</v>
      </c>
    </row>
    <row r="8" spans="1:11" ht="21.75" customHeight="1">
      <c r="A8" s="16" t="s">
        <v>12</v>
      </c>
      <c r="B8" s="16" t="s">
        <v>13</v>
      </c>
      <c r="C8" s="13">
        <f>SUM(C9:C13)</f>
        <v>0</v>
      </c>
      <c r="D8" s="13">
        <f>SUM(D9:D13)</f>
        <v>659</v>
      </c>
      <c r="E8" s="14">
        <f aca="true" t="shared" si="0" ref="E8:E71">SUM(C8+D8)</f>
        <v>659</v>
      </c>
      <c r="F8" s="11">
        <f>SUM(F9:F13)</f>
        <v>0</v>
      </c>
      <c r="G8" s="11">
        <f>SUM(G9:G13)</f>
        <v>0</v>
      </c>
      <c r="H8" s="15">
        <f aca="true" t="shared" si="1" ref="H8:H71">F8+G8</f>
        <v>0</v>
      </c>
      <c r="I8" s="11">
        <f>SUM(I9:I13)</f>
        <v>11.429999999999998</v>
      </c>
      <c r="J8" s="11">
        <f>SUM(J9:J13)</f>
        <v>13.08</v>
      </c>
      <c r="K8" s="15">
        <f>SUM(K9:K13)</f>
        <v>24.51</v>
      </c>
    </row>
    <row r="9" spans="1:11" ht="22.5" customHeight="1">
      <c r="A9" s="5">
        <v>2011</v>
      </c>
      <c r="B9" s="16" t="s">
        <v>14</v>
      </c>
      <c r="C9" s="13"/>
      <c r="D9" s="13">
        <v>135</v>
      </c>
      <c r="E9" s="14">
        <f t="shared" si="0"/>
        <v>135</v>
      </c>
      <c r="F9" s="11"/>
      <c r="G9" s="11"/>
      <c r="H9" s="15">
        <f t="shared" si="1"/>
        <v>0</v>
      </c>
      <c r="I9" s="11">
        <v>2.45</v>
      </c>
      <c r="J9" s="11">
        <v>2.76</v>
      </c>
      <c r="K9" s="15">
        <f>I9+J9</f>
        <v>5.21</v>
      </c>
    </row>
    <row r="10" spans="1:11" ht="22.5" customHeight="1">
      <c r="A10" s="5">
        <v>2012</v>
      </c>
      <c r="B10" s="16" t="s">
        <v>15</v>
      </c>
      <c r="C10" s="13"/>
      <c r="D10" s="13">
        <v>71</v>
      </c>
      <c r="E10" s="14">
        <f t="shared" si="0"/>
        <v>71</v>
      </c>
      <c r="F10" s="11"/>
      <c r="G10" s="11"/>
      <c r="H10" s="15">
        <f t="shared" si="1"/>
        <v>0</v>
      </c>
      <c r="I10" s="11">
        <v>1</v>
      </c>
      <c r="J10" s="11">
        <v>1.3</v>
      </c>
      <c r="K10" s="15">
        <f aca="true" t="shared" si="2" ref="K10:K73">I10+J10</f>
        <v>2.3</v>
      </c>
    </row>
    <row r="11" spans="1:11" ht="22.5" customHeight="1">
      <c r="A11" s="5">
        <v>2013</v>
      </c>
      <c r="B11" s="16" t="s">
        <v>16</v>
      </c>
      <c r="C11" s="13"/>
      <c r="D11" s="13">
        <v>82</v>
      </c>
      <c r="E11" s="14">
        <f t="shared" si="0"/>
        <v>82</v>
      </c>
      <c r="F11" s="11"/>
      <c r="G11" s="11"/>
      <c r="H11" s="15">
        <f t="shared" si="1"/>
        <v>0</v>
      </c>
      <c r="I11" s="11">
        <v>1.64</v>
      </c>
      <c r="J11" s="11">
        <v>1.85</v>
      </c>
      <c r="K11" s="15">
        <f t="shared" si="2"/>
        <v>3.49</v>
      </c>
    </row>
    <row r="12" spans="1:11" ht="22.5" customHeight="1">
      <c r="A12" s="5">
        <v>2014</v>
      </c>
      <c r="B12" s="16" t="s">
        <v>17</v>
      </c>
      <c r="C12" s="13"/>
      <c r="D12" s="13">
        <v>320</v>
      </c>
      <c r="E12" s="14">
        <f t="shared" si="0"/>
        <v>320</v>
      </c>
      <c r="F12" s="11"/>
      <c r="G12" s="11"/>
      <c r="H12" s="15">
        <f t="shared" si="1"/>
        <v>0</v>
      </c>
      <c r="I12" s="11">
        <v>5.47</v>
      </c>
      <c r="J12" s="11">
        <v>6.17</v>
      </c>
      <c r="K12" s="15">
        <f t="shared" si="2"/>
        <v>11.64</v>
      </c>
    </row>
    <row r="13" spans="1:11" ht="22.5" customHeight="1">
      <c r="A13" s="5">
        <v>2015</v>
      </c>
      <c r="B13" s="16" t="s">
        <v>18</v>
      </c>
      <c r="C13" s="13"/>
      <c r="D13" s="13">
        <v>51</v>
      </c>
      <c r="E13" s="14">
        <f t="shared" si="0"/>
        <v>51</v>
      </c>
      <c r="F13" s="11"/>
      <c r="G13" s="11"/>
      <c r="H13" s="15">
        <f t="shared" si="1"/>
        <v>0</v>
      </c>
      <c r="I13" s="11">
        <v>0.87</v>
      </c>
      <c r="J13" s="11">
        <v>1</v>
      </c>
      <c r="K13" s="15">
        <f t="shared" si="2"/>
        <v>1.87</v>
      </c>
    </row>
    <row r="14" spans="1:11" ht="22.5" customHeight="1">
      <c r="A14" s="16" t="s">
        <v>19</v>
      </c>
      <c r="B14" s="16" t="s">
        <v>20</v>
      </c>
      <c r="C14" s="13">
        <f>SUM(C15:C23)</f>
        <v>1</v>
      </c>
      <c r="D14" s="13">
        <f>SUM(D15:D23)</f>
        <v>467</v>
      </c>
      <c r="E14" s="14">
        <f t="shared" si="0"/>
        <v>468</v>
      </c>
      <c r="F14" s="13">
        <f>SUM(F15:F23)</f>
        <v>0.02</v>
      </c>
      <c r="G14" s="13">
        <f>SUM(G15:G23)</f>
        <v>0.03</v>
      </c>
      <c r="H14" s="15">
        <f t="shared" si="1"/>
        <v>0.05</v>
      </c>
      <c r="I14" s="13">
        <f>SUM(I15:I23)</f>
        <v>6.72</v>
      </c>
      <c r="J14" s="13">
        <f>SUM(J15:J23)</f>
        <v>7.569999999999999</v>
      </c>
      <c r="K14" s="15">
        <f t="shared" si="2"/>
        <v>14.29</v>
      </c>
    </row>
    <row r="15" spans="1:11" ht="15.75">
      <c r="A15" s="5">
        <v>2020</v>
      </c>
      <c r="B15" s="17" t="s">
        <v>21</v>
      </c>
      <c r="C15" s="13"/>
      <c r="D15" s="13">
        <v>23</v>
      </c>
      <c r="E15" s="14">
        <f t="shared" si="0"/>
        <v>23</v>
      </c>
      <c r="F15" s="11"/>
      <c r="G15" s="11"/>
      <c r="H15" s="15">
        <f t="shared" si="1"/>
        <v>0</v>
      </c>
      <c r="I15" s="11">
        <v>0.3</v>
      </c>
      <c r="J15" s="11">
        <v>0.33</v>
      </c>
      <c r="K15" s="15">
        <f t="shared" si="2"/>
        <v>0.63</v>
      </c>
    </row>
    <row r="16" spans="1:11" ht="22.5" customHeight="1">
      <c r="A16" s="5">
        <v>2029</v>
      </c>
      <c r="B16" s="16" t="s">
        <v>22</v>
      </c>
      <c r="C16" s="13">
        <v>1</v>
      </c>
      <c r="D16" s="13">
        <v>221</v>
      </c>
      <c r="E16" s="14">
        <f t="shared" si="0"/>
        <v>222</v>
      </c>
      <c r="F16" s="11">
        <v>0.02</v>
      </c>
      <c r="G16" s="11">
        <v>0.03</v>
      </c>
      <c r="H16" s="15">
        <f t="shared" si="1"/>
        <v>0.05</v>
      </c>
      <c r="I16" s="11">
        <v>3.06</v>
      </c>
      <c r="J16" s="11">
        <v>3.45</v>
      </c>
      <c r="K16" s="15">
        <f t="shared" si="2"/>
        <v>6.51</v>
      </c>
    </row>
    <row r="17" spans="1:11" ht="22.5" customHeight="1">
      <c r="A17" s="5">
        <v>2030</v>
      </c>
      <c r="B17" s="16" t="s">
        <v>23</v>
      </c>
      <c r="C17" s="13"/>
      <c r="D17" s="13"/>
      <c r="E17" s="14">
        <f t="shared" si="0"/>
        <v>0</v>
      </c>
      <c r="F17" s="11"/>
      <c r="G17" s="11"/>
      <c r="H17" s="15">
        <f t="shared" si="1"/>
        <v>0</v>
      </c>
      <c r="I17" s="11"/>
      <c r="J17" s="11"/>
      <c r="K17" s="15">
        <f t="shared" si="2"/>
        <v>0</v>
      </c>
    </row>
    <row r="18" spans="1:11" ht="30.75" customHeight="1">
      <c r="A18" s="5">
        <v>2035</v>
      </c>
      <c r="B18" s="17" t="s">
        <v>24</v>
      </c>
      <c r="C18" s="13"/>
      <c r="D18" s="13"/>
      <c r="E18" s="14">
        <f t="shared" si="0"/>
        <v>0</v>
      </c>
      <c r="F18" s="11"/>
      <c r="G18" s="11"/>
      <c r="H18" s="15">
        <f t="shared" si="1"/>
        <v>0</v>
      </c>
      <c r="I18" s="11"/>
      <c r="J18" s="11"/>
      <c r="K18" s="15">
        <f t="shared" si="2"/>
        <v>0</v>
      </c>
    </row>
    <row r="19" spans="1:11" ht="22.5" customHeight="1">
      <c r="A19" s="5">
        <v>2039</v>
      </c>
      <c r="B19" s="16" t="s">
        <v>25</v>
      </c>
      <c r="C19" s="13"/>
      <c r="D19" s="13">
        <v>108</v>
      </c>
      <c r="E19" s="14">
        <f t="shared" si="0"/>
        <v>108</v>
      </c>
      <c r="F19" s="11"/>
      <c r="G19" s="11"/>
      <c r="H19" s="15">
        <f t="shared" si="1"/>
        <v>0</v>
      </c>
      <c r="I19" s="11">
        <v>1.47</v>
      </c>
      <c r="J19" s="11">
        <v>1.66</v>
      </c>
      <c r="K19" s="15">
        <f t="shared" si="2"/>
        <v>3.13</v>
      </c>
    </row>
    <row r="20" spans="1:11" ht="21.75" customHeight="1">
      <c r="A20" s="5">
        <v>2040</v>
      </c>
      <c r="B20" s="16" t="s">
        <v>26</v>
      </c>
      <c r="C20" s="13"/>
      <c r="D20" s="13">
        <v>64</v>
      </c>
      <c r="E20" s="14">
        <f t="shared" si="0"/>
        <v>64</v>
      </c>
      <c r="F20" s="11"/>
      <c r="G20" s="11"/>
      <c r="H20" s="15">
        <f t="shared" si="1"/>
        <v>0</v>
      </c>
      <c r="I20" s="11">
        <v>1.09</v>
      </c>
      <c r="J20" s="11">
        <v>1.23</v>
      </c>
      <c r="K20" s="15">
        <f t="shared" si="2"/>
        <v>2.3200000000000003</v>
      </c>
    </row>
    <row r="21" spans="1:11" ht="21.75" customHeight="1">
      <c r="A21" s="5">
        <v>2041</v>
      </c>
      <c r="B21" s="16" t="s">
        <v>27</v>
      </c>
      <c r="C21" s="13"/>
      <c r="D21" s="13">
        <v>31</v>
      </c>
      <c r="E21" s="14">
        <f t="shared" si="0"/>
        <v>31</v>
      </c>
      <c r="F21" s="11"/>
      <c r="G21" s="11"/>
      <c r="H21" s="15">
        <f t="shared" si="1"/>
        <v>0</v>
      </c>
      <c r="I21" s="11">
        <v>0.47</v>
      </c>
      <c r="J21" s="11">
        <v>0.52</v>
      </c>
      <c r="K21" s="15">
        <f t="shared" si="2"/>
        <v>0.99</v>
      </c>
    </row>
    <row r="22" spans="1:11" ht="31.5">
      <c r="A22" s="5">
        <v>2045</v>
      </c>
      <c r="B22" s="17" t="s">
        <v>28</v>
      </c>
      <c r="C22" s="13"/>
      <c r="D22" s="13">
        <v>20</v>
      </c>
      <c r="E22" s="14">
        <f t="shared" si="0"/>
        <v>20</v>
      </c>
      <c r="F22" s="11"/>
      <c r="G22" s="11"/>
      <c r="H22" s="15">
        <f t="shared" si="1"/>
        <v>0</v>
      </c>
      <c r="I22" s="11">
        <v>0.33</v>
      </c>
      <c r="J22" s="11">
        <v>0.38</v>
      </c>
      <c r="K22" s="15">
        <f t="shared" si="2"/>
        <v>0.71</v>
      </c>
    </row>
    <row r="23" spans="1:11" ht="21.75" customHeight="1">
      <c r="A23" s="5">
        <v>2047</v>
      </c>
      <c r="B23" s="16" t="s">
        <v>29</v>
      </c>
      <c r="C23" s="13"/>
      <c r="D23" s="13"/>
      <c r="E23" s="14">
        <f t="shared" si="0"/>
        <v>0</v>
      </c>
      <c r="F23" s="11"/>
      <c r="G23" s="11"/>
      <c r="H23" s="15">
        <f t="shared" si="1"/>
        <v>0</v>
      </c>
      <c r="I23" s="11"/>
      <c r="J23" s="11"/>
      <c r="K23" s="15">
        <f t="shared" si="2"/>
        <v>0</v>
      </c>
    </row>
    <row r="24" spans="1:11" ht="21.75" customHeight="1">
      <c r="A24" s="18" t="s">
        <v>30</v>
      </c>
      <c r="B24" s="16" t="s">
        <v>31</v>
      </c>
      <c r="C24" s="13">
        <f>SUM(C25:C38)</f>
        <v>30</v>
      </c>
      <c r="D24" s="13">
        <f>SUM(D25:D38)</f>
        <v>5472</v>
      </c>
      <c r="E24" s="14">
        <f t="shared" si="0"/>
        <v>5502</v>
      </c>
      <c r="F24" s="19">
        <f>SUM(F25:F38)</f>
        <v>0.47</v>
      </c>
      <c r="G24" s="19">
        <f>SUM(G25:G38)</f>
        <v>0.52</v>
      </c>
      <c r="H24" s="15">
        <f t="shared" si="1"/>
        <v>0.99</v>
      </c>
      <c r="I24" s="19">
        <f>SUM(I25:I38)</f>
        <v>81.28999999999999</v>
      </c>
      <c r="J24" s="19">
        <f>SUM(J25:J38)</f>
        <v>91.71</v>
      </c>
      <c r="K24" s="15">
        <f t="shared" si="2"/>
        <v>173</v>
      </c>
    </row>
    <row r="25" spans="1:11" ht="21.75" customHeight="1">
      <c r="A25" s="5">
        <v>2051</v>
      </c>
      <c r="B25" s="16" t="s">
        <v>32</v>
      </c>
      <c r="C25" s="13"/>
      <c r="D25" s="13">
        <v>26</v>
      </c>
      <c r="E25" s="14">
        <f t="shared" si="0"/>
        <v>26</v>
      </c>
      <c r="F25" s="11"/>
      <c r="G25" s="11"/>
      <c r="H25" s="15">
        <f t="shared" si="1"/>
        <v>0</v>
      </c>
      <c r="I25" s="11">
        <v>0.51</v>
      </c>
      <c r="J25" s="11">
        <v>0.58</v>
      </c>
      <c r="K25" s="15">
        <f t="shared" si="2"/>
        <v>1.0899999999999999</v>
      </c>
    </row>
    <row r="26" spans="1:11" ht="21.75" customHeight="1">
      <c r="A26" s="5">
        <v>2052</v>
      </c>
      <c r="B26" s="16" t="s">
        <v>33</v>
      </c>
      <c r="C26" s="13"/>
      <c r="D26" s="13">
        <v>441</v>
      </c>
      <c r="E26" s="14">
        <f t="shared" si="0"/>
        <v>441</v>
      </c>
      <c r="F26" s="11"/>
      <c r="G26" s="11"/>
      <c r="H26" s="15">
        <f t="shared" si="1"/>
        <v>0</v>
      </c>
      <c r="I26" s="11">
        <v>7.41</v>
      </c>
      <c r="J26" s="11">
        <v>8.36</v>
      </c>
      <c r="K26" s="15">
        <f t="shared" si="2"/>
        <v>15.77</v>
      </c>
    </row>
    <row r="27" spans="1:11" ht="21.75" customHeight="1">
      <c r="A27" s="5">
        <v>2053</v>
      </c>
      <c r="B27" s="16" t="s">
        <v>34</v>
      </c>
      <c r="C27" s="13"/>
      <c r="D27" s="13">
        <v>180</v>
      </c>
      <c r="E27" s="14">
        <f t="shared" si="0"/>
        <v>180</v>
      </c>
      <c r="F27" s="11"/>
      <c r="G27" s="11"/>
      <c r="H27" s="15">
        <f t="shared" si="1"/>
        <v>0</v>
      </c>
      <c r="I27" s="11">
        <v>3.03</v>
      </c>
      <c r="J27" s="11">
        <v>3.42</v>
      </c>
      <c r="K27" s="15">
        <f t="shared" si="2"/>
        <v>6.449999999999999</v>
      </c>
    </row>
    <row r="28" spans="1:11" ht="21.75" customHeight="1">
      <c r="A28" s="5">
        <v>2054</v>
      </c>
      <c r="B28" s="16" t="s">
        <v>35</v>
      </c>
      <c r="C28" s="13"/>
      <c r="D28" s="13">
        <v>200</v>
      </c>
      <c r="E28" s="14">
        <f t="shared" si="0"/>
        <v>200</v>
      </c>
      <c r="F28" s="11"/>
      <c r="G28" s="11"/>
      <c r="H28" s="15">
        <f t="shared" si="1"/>
        <v>0</v>
      </c>
      <c r="I28" s="11">
        <v>3.57</v>
      </c>
      <c r="J28" s="11">
        <v>4.04</v>
      </c>
      <c r="K28" s="15">
        <f t="shared" si="2"/>
        <v>7.609999999999999</v>
      </c>
    </row>
    <row r="29" spans="1:11" ht="21.75" customHeight="1">
      <c r="A29" s="5">
        <v>2055</v>
      </c>
      <c r="B29" s="16" t="s">
        <v>168</v>
      </c>
      <c r="C29" s="13"/>
      <c r="D29" s="13">
        <v>4168</v>
      </c>
      <c r="E29" s="14">
        <f t="shared" si="0"/>
        <v>4168</v>
      </c>
      <c r="F29" s="11"/>
      <c r="G29" s="11"/>
      <c r="H29" s="15">
        <f t="shared" si="1"/>
        <v>0</v>
      </c>
      <c r="I29" s="11">
        <v>58.84</v>
      </c>
      <c r="J29" s="11">
        <v>66.36</v>
      </c>
      <c r="K29" s="15">
        <f t="shared" si="2"/>
        <v>125.2</v>
      </c>
    </row>
    <row r="30" spans="1:11" ht="21.75" customHeight="1">
      <c r="A30" s="5"/>
      <c r="B30" s="18">
        <v>115</v>
      </c>
      <c r="C30" s="13"/>
      <c r="D30" s="13"/>
      <c r="E30" s="14"/>
      <c r="F30" s="11"/>
      <c r="G30" s="11"/>
      <c r="H30" s="15">
        <f t="shared" si="1"/>
        <v>0</v>
      </c>
      <c r="I30" s="11"/>
      <c r="J30" s="11"/>
      <c r="K30" s="15">
        <f t="shared" si="2"/>
        <v>0</v>
      </c>
    </row>
    <row r="31" spans="1:11" ht="15.75">
      <c r="A31" s="5"/>
      <c r="B31" s="20"/>
      <c r="C31" s="13"/>
      <c r="D31" s="13"/>
      <c r="E31" s="14">
        <f t="shared" si="0"/>
        <v>0</v>
      </c>
      <c r="F31" s="11"/>
      <c r="G31" s="11"/>
      <c r="H31" s="15">
        <f t="shared" si="1"/>
        <v>0</v>
      </c>
      <c r="I31" s="11"/>
      <c r="J31" s="11"/>
      <c r="K31" s="15">
        <f t="shared" si="2"/>
        <v>0</v>
      </c>
    </row>
    <row r="32" spans="1:11" ht="21.75" customHeight="1">
      <c r="A32" s="5">
        <v>2056</v>
      </c>
      <c r="B32" s="18" t="s">
        <v>169</v>
      </c>
      <c r="C32" s="13"/>
      <c r="D32" s="13">
        <v>95</v>
      </c>
      <c r="E32" s="14">
        <f t="shared" si="0"/>
        <v>95</v>
      </c>
      <c r="F32" s="11"/>
      <c r="G32" s="11"/>
      <c r="H32" s="15">
        <f t="shared" si="1"/>
        <v>0</v>
      </c>
      <c r="I32" s="11">
        <v>1.35</v>
      </c>
      <c r="J32" s="11">
        <v>1.53</v>
      </c>
      <c r="K32" s="15">
        <f t="shared" si="2"/>
        <v>2.88</v>
      </c>
    </row>
    <row r="33" spans="1:11" ht="21.75" customHeight="1">
      <c r="A33" s="16"/>
      <c r="B33" s="18">
        <v>102</v>
      </c>
      <c r="C33" s="13"/>
      <c r="D33" s="13"/>
      <c r="E33" s="14">
        <f t="shared" si="0"/>
        <v>0</v>
      </c>
      <c r="F33" s="11"/>
      <c r="G33" s="11"/>
      <c r="H33" s="15">
        <f t="shared" si="1"/>
        <v>0</v>
      </c>
      <c r="I33" s="11"/>
      <c r="J33" s="11"/>
      <c r="K33" s="15">
        <f t="shared" si="2"/>
        <v>0</v>
      </c>
    </row>
    <row r="34" spans="1:11" ht="15.75">
      <c r="A34" s="16"/>
      <c r="B34" s="20"/>
      <c r="C34" s="13"/>
      <c r="D34" s="13"/>
      <c r="E34" s="14">
        <f t="shared" si="0"/>
        <v>0</v>
      </c>
      <c r="F34" s="11"/>
      <c r="G34" s="11"/>
      <c r="H34" s="15">
        <f t="shared" si="1"/>
        <v>0</v>
      </c>
      <c r="I34" s="11"/>
      <c r="J34" s="11"/>
      <c r="K34" s="15">
        <f t="shared" si="2"/>
        <v>0</v>
      </c>
    </row>
    <row r="35" spans="1:11" ht="21.75" customHeight="1">
      <c r="A35" s="5">
        <v>2057</v>
      </c>
      <c r="B35" s="16" t="s">
        <v>36</v>
      </c>
      <c r="C35" s="13"/>
      <c r="D35" s="13"/>
      <c r="E35" s="14">
        <f t="shared" si="0"/>
        <v>0</v>
      </c>
      <c r="F35" s="11"/>
      <c r="G35" s="11"/>
      <c r="H35" s="15">
        <f t="shared" si="1"/>
        <v>0</v>
      </c>
      <c r="I35" s="11"/>
      <c r="J35" s="11"/>
      <c r="K35" s="15">
        <f t="shared" si="2"/>
        <v>0</v>
      </c>
    </row>
    <row r="36" spans="1:11" ht="21.75" customHeight="1">
      <c r="A36" s="5">
        <v>2058</v>
      </c>
      <c r="B36" s="16" t="s">
        <v>37</v>
      </c>
      <c r="C36" s="13">
        <v>30</v>
      </c>
      <c r="D36" s="13">
        <v>85</v>
      </c>
      <c r="E36" s="14">
        <f t="shared" si="0"/>
        <v>115</v>
      </c>
      <c r="F36" s="11">
        <v>0.47</v>
      </c>
      <c r="G36" s="11">
        <v>0.52</v>
      </c>
      <c r="H36" s="15">
        <f t="shared" si="1"/>
        <v>0.99</v>
      </c>
      <c r="I36" s="11">
        <v>1.19</v>
      </c>
      <c r="J36" s="11">
        <v>1.34</v>
      </c>
      <c r="K36" s="15">
        <f t="shared" si="2"/>
        <v>2.5300000000000002</v>
      </c>
    </row>
    <row r="37" spans="1:11" ht="21.75" customHeight="1">
      <c r="A37" s="5">
        <v>2070</v>
      </c>
      <c r="B37" s="16" t="s">
        <v>38</v>
      </c>
      <c r="C37" s="13"/>
      <c r="D37" s="13">
        <v>258</v>
      </c>
      <c r="E37" s="14">
        <f t="shared" si="0"/>
        <v>258</v>
      </c>
      <c r="F37" s="11"/>
      <c r="G37" s="11"/>
      <c r="H37" s="15">
        <f t="shared" si="1"/>
        <v>0</v>
      </c>
      <c r="I37" s="11">
        <v>5.06</v>
      </c>
      <c r="J37" s="11">
        <v>5.71</v>
      </c>
      <c r="K37" s="15">
        <f t="shared" si="2"/>
        <v>10.77</v>
      </c>
    </row>
    <row r="38" spans="1:11" ht="21.75" customHeight="1">
      <c r="A38" s="5">
        <v>2075</v>
      </c>
      <c r="B38" s="16" t="s">
        <v>170</v>
      </c>
      <c r="C38" s="13"/>
      <c r="D38" s="13">
        <v>19</v>
      </c>
      <c r="E38" s="14">
        <f t="shared" si="0"/>
        <v>19</v>
      </c>
      <c r="F38" s="11"/>
      <c r="G38" s="11"/>
      <c r="H38" s="15">
        <f t="shared" si="1"/>
        <v>0</v>
      </c>
      <c r="I38" s="11">
        <v>0.33</v>
      </c>
      <c r="J38" s="11">
        <v>0.37</v>
      </c>
      <c r="K38" s="15">
        <f t="shared" si="2"/>
        <v>0.7</v>
      </c>
    </row>
    <row r="39" spans="1:11" ht="21.75" customHeight="1">
      <c r="A39" s="5" t="s">
        <v>39</v>
      </c>
      <c r="B39" s="5" t="s">
        <v>40</v>
      </c>
      <c r="C39" s="13">
        <f>SUM(C40:C76)</f>
        <v>3123</v>
      </c>
      <c r="D39" s="13">
        <f>SUM(D40:D76)</f>
        <v>5198</v>
      </c>
      <c r="E39" s="14">
        <f t="shared" si="0"/>
        <v>8321</v>
      </c>
      <c r="F39" s="11">
        <f>SUM(F40:F76)</f>
        <v>72.38999999999999</v>
      </c>
      <c r="G39" s="11">
        <f>SUM(G40:G76)</f>
        <v>80.8</v>
      </c>
      <c r="H39" s="15">
        <f t="shared" si="1"/>
        <v>153.19</v>
      </c>
      <c r="I39" s="11">
        <f>SUM(I40:I76)</f>
        <v>108.56</v>
      </c>
      <c r="J39" s="11">
        <f>SUM(J40:J76)</f>
        <v>122.43000000000004</v>
      </c>
      <c r="K39" s="15">
        <f t="shared" si="2"/>
        <v>230.99000000000004</v>
      </c>
    </row>
    <row r="40" spans="1:11" ht="21.75" customHeight="1">
      <c r="A40" s="5">
        <v>2202</v>
      </c>
      <c r="B40" s="16" t="s">
        <v>41</v>
      </c>
      <c r="C40" s="13">
        <v>1843</v>
      </c>
      <c r="D40" s="13">
        <v>3302</v>
      </c>
      <c r="E40" s="14">
        <f t="shared" si="0"/>
        <v>5145</v>
      </c>
      <c r="F40" s="11">
        <v>43.1</v>
      </c>
      <c r="G40" s="11">
        <v>48.59</v>
      </c>
      <c r="H40" s="15">
        <f t="shared" si="1"/>
        <v>91.69</v>
      </c>
      <c r="I40" s="11">
        <v>72.94</v>
      </c>
      <c r="J40" s="11">
        <v>82.26</v>
      </c>
      <c r="K40" s="15">
        <f t="shared" si="2"/>
        <v>155.2</v>
      </c>
    </row>
    <row r="41" spans="1:11" ht="21.75" customHeight="1">
      <c r="A41" s="16"/>
      <c r="B41" s="21" t="s">
        <v>42</v>
      </c>
      <c r="C41" s="13"/>
      <c r="D41" s="13"/>
      <c r="E41" s="14">
        <f t="shared" si="0"/>
        <v>0</v>
      </c>
      <c r="F41" s="11"/>
      <c r="G41" s="11"/>
      <c r="H41" s="15">
        <f t="shared" si="1"/>
        <v>0</v>
      </c>
      <c r="I41" s="11"/>
      <c r="J41" s="11"/>
      <c r="K41" s="15">
        <f t="shared" si="2"/>
        <v>0</v>
      </c>
    </row>
    <row r="42" spans="1:11" ht="21.75" customHeight="1">
      <c r="A42" s="16"/>
      <c r="B42" s="21" t="s">
        <v>43</v>
      </c>
      <c r="C42" s="13"/>
      <c r="D42" s="13"/>
      <c r="E42" s="14">
        <f t="shared" si="0"/>
        <v>0</v>
      </c>
      <c r="F42" s="11"/>
      <c r="G42" s="11"/>
      <c r="H42" s="15">
        <f t="shared" si="1"/>
        <v>0</v>
      </c>
      <c r="I42" s="11"/>
      <c r="J42" s="11"/>
      <c r="K42" s="15">
        <f t="shared" si="2"/>
        <v>0</v>
      </c>
    </row>
    <row r="43" spans="1:11" ht="21.75" customHeight="1">
      <c r="A43" s="16"/>
      <c r="B43" s="21" t="s">
        <v>44</v>
      </c>
      <c r="C43" s="13"/>
      <c r="D43" s="13"/>
      <c r="E43" s="14">
        <f t="shared" si="0"/>
        <v>0</v>
      </c>
      <c r="F43" s="11"/>
      <c r="G43" s="11"/>
      <c r="H43" s="15">
        <f t="shared" si="1"/>
        <v>0</v>
      </c>
      <c r="I43" s="11"/>
      <c r="J43" s="11"/>
      <c r="K43" s="15">
        <f t="shared" si="2"/>
        <v>0</v>
      </c>
    </row>
    <row r="44" spans="1:11" ht="21.75" customHeight="1">
      <c r="A44" s="16"/>
      <c r="B44" s="21" t="s">
        <v>45</v>
      </c>
      <c r="C44" s="13"/>
      <c r="D44" s="13"/>
      <c r="E44" s="14">
        <f t="shared" si="0"/>
        <v>0</v>
      </c>
      <c r="F44" s="11"/>
      <c r="G44" s="11"/>
      <c r="H44" s="15">
        <f t="shared" si="1"/>
        <v>0</v>
      </c>
      <c r="I44" s="11"/>
      <c r="J44" s="11"/>
      <c r="K44" s="15">
        <f t="shared" si="2"/>
        <v>0</v>
      </c>
    </row>
    <row r="45" spans="1:11" ht="21.75" customHeight="1">
      <c r="A45" s="16"/>
      <c r="B45" s="21" t="s">
        <v>46</v>
      </c>
      <c r="C45" s="13"/>
      <c r="D45" s="13"/>
      <c r="E45" s="14">
        <f t="shared" si="0"/>
        <v>0</v>
      </c>
      <c r="F45" s="11"/>
      <c r="G45" s="11"/>
      <c r="H45" s="15">
        <f t="shared" si="1"/>
        <v>0</v>
      </c>
      <c r="I45" s="11"/>
      <c r="J45" s="11"/>
      <c r="K45" s="15">
        <f t="shared" si="2"/>
        <v>0</v>
      </c>
    </row>
    <row r="46" spans="1:11" ht="21.75" customHeight="1">
      <c r="A46" s="16"/>
      <c r="B46" s="21">
        <v>80</v>
      </c>
      <c r="C46" s="13"/>
      <c r="D46" s="13"/>
      <c r="E46" s="14">
        <f t="shared" si="0"/>
        <v>0</v>
      </c>
      <c r="F46" s="11"/>
      <c r="G46" s="11"/>
      <c r="H46" s="15">
        <f t="shared" si="1"/>
        <v>0</v>
      </c>
      <c r="I46" s="11"/>
      <c r="J46" s="11"/>
      <c r="K46" s="15">
        <f t="shared" si="2"/>
        <v>0</v>
      </c>
    </row>
    <row r="47" spans="1:11" ht="21.75" customHeight="1">
      <c r="A47" s="5">
        <v>2203</v>
      </c>
      <c r="B47" s="16" t="s">
        <v>47</v>
      </c>
      <c r="C47" s="13">
        <v>12</v>
      </c>
      <c r="D47" s="13"/>
      <c r="E47" s="14">
        <f t="shared" si="0"/>
        <v>12</v>
      </c>
      <c r="F47" s="11">
        <v>0.2</v>
      </c>
      <c r="G47" s="11">
        <v>0.23</v>
      </c>
      <c r="H47" s="15">
        <f t="shared" si="1"/>
        <v>0.43000000000000005</v>
      </c>
      <c r="I47" s="11"/>
      <c r="J47" s="11"/>
      <c r="K47" s="15">
        <f t="shared" si="2"/>
        <v>0</v>
      </c>
    </row>
    <row r="48" spans="1:11" ht="21.75" customHeight="1">
      <c r="A48" s="5">
        <v>2204</v>
      </c>
      <c r="B48" s="16" t="s">
        <v>48</v>
      </c>
      <c r="C48" s="13">
        <v>46</v>
      </c>
      <c r="D48" s="13">
        <v>41</v>
      </c>
      <c r="E48" s="14">
        <f t="shared" si="0"/>
        <v>87</v>
      </c>
      <c r="F48" s="11">
        <v>0.87</v>
      </c>
      <c r="G48" s="11">
        <v>0.99</v>
      </c>
      <c r="H48" s="15">
        <f t="shared" si="1"/>
        <v>1.8599999999999999</v>
      </c>
      <c r="I48" s="11">
        <v>0.65</v>
      </c>
      <c r="J48" s="11">
        <v>0.73</v>
      </c>
      <c r="K48" s="15">
        <f t="shared" si="2"/>
        <v>1.38</v>
      </c>
    </row>
    <row r="49" spans="1:11" ht="21.75" customHeight="1">
      <c r="A49" s="5">
        <v>2205</v>
      </c>
      <c r="B49" s="16" t="s">
        <v>49</v>
      </c>
      <c r="C49" s="13">
        <v>52</v>
      </c>
      <c r="D49" s="13">
        <v>40</v>
      </c>
      <c r="E49" s="14">
        <f t="shared" si="0"/>
        <v>92</v>
      </c>
      <c r="F49" s="11">
        <v>1.13</v>
      </c>
      <c r="G49" s="11">
        <v>1.26</v>
      </c>
      <c r="H49" s="15">
        <f t="shared" si="1"/>
        <v>2.3899999999999997</v>
      </c>
      <c r="I49" s="11">
        <v>0.7</v>
      </c>
      <c r="J49" s="11">
        <v>0.79</v>
      </c>
      <c r="K49" s="15">
        <f t="shared" si="2"/>
        <v>1.49</v>
      </c>
    </row>
    <row r="50" spans="1:11" ht="21.75" customHeight="1">
      <c r="A50" s="5">
        <v>2210</v>
      </c>
      <c r="B50" s="16" t="s">
        <v>171</v>
      </c>
      <c r="C50" s="13">
        <v>600</v>
      </c>
      <c r="D50" s="13">
        <v>1259</v>
      </c>
      <c r="E50" s="14">
        <f t="shared" si="0"/>
        <v>1859</v>
      </c>
      <c r="F50" s="11">
        <v>11.36</v>
      </c>
      <c r="G50" s="11">
        <v>12.81</v>
      </c>
      <c r="H50" s="15">
        <f t="shared" si="1"/>
        <v>24.17</v>
      </c>
      <c r="I50" s="11">
        <v>23.54</v>
      </c>
      <c r="J50" s="11">
        <v>26.54</v>
      </c>
      <c r="K50" s="15">
        <f t="shared" si="2"/>
        <v>50.08</v>
      </c>
    </row>
    <row r="51" spans="1:11" ht="21.75" customHeight="1">
      <c r="A51" s="16"/>
      <c r="B51" s="21" t="s">
        <v>50</v>
      </c>
      <c r="C51" s="13"/>
      <c r="D51" s="13"/>
      <c r="E51" s="14">
        <f t="shared" si="0"/>
        <v>0</v>
      </c>
      <c r="F51" s="11"/>
      <c r="G51" s="11"/>
      <c r="H51" s="15">
        <f t="shared" si="1"/>
        <v>0</v>
      </c>
      <c r="I51" s="11"/>
      <c r="J51" s="11"/>
      <c r="K51" s="15">
        <f t="shared" si="2"/>
        <v>0</v>
      </c>
    </row>
    <row r="52" spans="1:11" ht="21.75" customHeight="1">
      <c r="A52" s="16"/>
      <c r="B52" s="21" t="s">
        <v>51</v>
      </c>
      <c r="C52" s="13"/>
      <c r="D52" s="13"/>
      <c r="E52" s="14">
        <f t="shared" si="0"/>
        <v>0</v>
      </c>
      <c r="F52" s="11"/>
      <c r="G52" s="11"/>
      <c r="H52" s="15">
        <f t="shared" si="1"/>
        <v>0</v>
      </c>
      <c r="I52" s="11"/>
      <c r="J52" s="11"/>
      <c r="K52" s="15">
        <f t="shared" si="2"/>
        <v>0</v>
      </c>
    </row>
    <row r="53" spans="1:11" ht="21.75" customHeight="1">
      <c r="A53" s="5">
        <v>2211</v>
      </c>
      <c r="B53" s="16" t="s">
        <v>52</v>
      </c>
      <c r="C53" s="13">
        <v>142</v>
      </c>
      <c r="D53" s="13"/>
      <c r="E53" s="14">
        <f t="shared" si="0"/>
        <v>142</v>
      </c>
      <c r="F53" s="11">
        <v>6.05</v>
      </c>
      <c r="G53" s="11">
        <v>6.03</v>
      </c>
      <c r="H53" s="15">
        <f t="shared" si="1"/>
        <v>12.08</v>
      </c>
      <c r="I53" s="11"/>
      <c r="J53" s="11"/>
      <c r="K53" s="15">
        <f t="shared" si="2"/>
        <v>0</v>
      </c>
    </row>
    <row r="54" spans="1:11" ht="21.75" customHeight="1">
      <c r="A54" s="5">
        <v>2215</v>
      </c>
      <c r="B54" s="18" t="s">
        <v>172</v>
      </c>
      <c r="C54" s="13">
        <v>120</v>
      </c>
      <c r="D54" s="13">
        <v>116</v>
      </c>
      <c r="E54" s="14">
        <f t="shared" si="0"/>
        <v>236</v>
      </c>
      <c r="F54" s="11">
        <v>1.38</v>
      </c>
      <c r="G54" s="11">
        <v>1.54</v>
      </c>
      <c r="H54" s="15">
        <f t="shared" si="1"/>
        <v>2.92</v>
      </c>
      <c r="I54" s="11">
        <v>2.67</v>
      </c>
      <c r="J54" s="11">
        <v>3</v>
      </c>
      <c r="K54" s="15">
        <f t="shared" si="2"/>
        <v>5.67</v>
      </c>
    </row>
    <row r="55" spans="1:11" ht="21.75" customHeight="1">
      <c r="A55" s="16"/>
      <c r="B55" s="21" t="s">
        <v>42</v>
      </c>
      <c r="C55" s="13"/>
      <c r="D55" s="13"/>
      <c r="E55" s="14">
        <f>SUM(C55+D55)</f>
        <v>0</v>
      </c>
      <c r="F55" s="11"/>
      <c r="G55" s="11"/>
      <c r="H55" s="15">
        <f t="shared" si="1"/>
        <v>0</v>
      </c>
      <c r="I55" s="11"/>
      <c r="J55" s="11"/>
      <c r="K55" s="15">
        <f t="shared" si="2"/>
        <v>0</v>
      </c>
    </row>
    <row r="56" spans="1:11" ht="21" customHeight="1">
      <c r="A56" s="16"/>
      <c r="B56" s="21">
        <v>101</v>
      </c>
      <c r="C56" s="13"/>
      <c r="D56" s="13"/>
      <c r="E56" s="14">
        <f t="shared" si="0"/>
        <v>0</v>
      </c>
      <c r="F56" s="11"/>
      <c r="G56" s="11"/>
      <c r="H56" s="15">
        <f t="shared" si="1"/>
        <v>0</v>
      </c>
      <c r="I56" s="11"/>
      <c r="J56" s="11"/>
      <c r="K56" s="15">
        <f t="shared" si="2"/>
        <v>0</v>
      </c>
    </row>
    <row r="57" spans="1:11" ht="22.5" customHeight="1">
      <c r="A57" s="16"/>
      <c r="B57" s="18">
        <v>102</v>
      </c>
      <c r="C57" s="13"/>
      <c r="D57" s="13"/>
      <c r="E57" s="14">
        <f t="shared" si="0"/>
        <v>0</v>
      </c>
      <c r="F57" s="11"/>
      <c r="G57" s="11"/>
      <c r="H57" s="15">
        <f t="shared" si="1"/>
        <v>0</v>
      </c>
      <c r="I57" s="11"/>
      <c r="J57" s="11"/>
      <c r="K57" s="15">
        <f t="shared" si="2"/>
        <v>0</v>
      </c>
    </row>
    <row r="58" spans="1:11" ht="21.75" customHeight="1">
      <c r="A58" s="16"/>
      <c r="B58" s="18">
        <v>191</v>
      </c>
      <c r="C58" s="13"/>
      <c r="D58" s="13"/>
      <c r="E58" s="14">
        <f t="shared" si="0"/>
        <v>0</v>
      </c>
      <c r="F58" s="11"/>
      <c r="G58" s="11"/>
      <c r="H58" s="15">
        <f t="shared" si="1"/>
        <v>0</v>
      </c>
      <c r="I58" s="11"/>
      <c r="J58" s="11"/>
      <c r="K58" s="15">
        <f t="shared" si="2"/>
        <v>0</v>
      </c>
    </row>
    <row r="59" spans="1:11" ht="21.75" customHeight="1">
      <c r="A59" s="16"/>
      <c r="B59" s="21" t="s">
        <v>43</v>
      </c>
      <c r="C59" s="13"/>
      <c r="D59" s="13"/>
      <c r="E59" s="14">
        <f t="shared" si="0"/>
        <v>0</v>
      </c>
      <c r="F59" s="11"/>
      <c r="G59" s="11"/>
      <c r="H59" s="15">
        <f t="shared" si="1"/>
        <v>0</v>
      </c>
      <c r="I59" s="11"/>
      <c r="J59" s="11"/>
      <c r="K59" s="15">
        <f t="shared" si="2"/>
        <v>0</v>
      </c>
    </row>
    <row r="60" spans="1:11" ht="21.75" customHeight="1">
      <c r="A60" s="5">
        <v>2216</v>
      </c>
      <c r="B60" s="16" t="s">
        <v>53</v>
      </c>
      <c r="C60" s="13"/>
      <c r="D60" s="13"/>
      <c r="E60" s="14">
        <f t="shared" si="0"/>
        <v>0</v>
      </c>
      <c r="F60" s="11"/>
      <c r="G60" s="11"/>
      <c r="H60" s="15">
        <f t="shared" si="1"/>
        <v>0</v>
      </c>
      <c r="I60" s="11"/>
      <c r="J60" s="11"/>
      <c r="K60" s="15">
        <f t="shared" si="2"/>
        <v>0</v>
      </c>
    </row>
    <row r="61" spans="1:11" ht="21.75" customHeight="1">
      <c r="A61" s="5">
        <v>2059</v>
      </c>
      <c r="B61" s="16" t="s">
        <v>173</v>
      </c>
      <c r="C61" s="13">
        <v>49</v>
      </c>
      <c r="D61" s="13">
        <v>125</v>
      </c>
      <c r="E61" s="14">
        <f t="shared" si="0"/>
        <v>174</v>
      </c>
      <c r="F61" s="11">
        <v>0.77</v>
      </c>
      <c r="G61" s="11">
        <v>0.86</v>
      </c>
      <c r="H61" s="15">
        <f t="shared" si="1"/>
        <v>1.63</v>
      </c>
      <c r="I61" s="11">
        <v>2.19</v>
      </c>
      <c r="J61" s="11">
        <v>2.47</v>
      </c>
      <c r="K61" s="15">
        <f t="shared" si="2"/>
        <v>4.66</v>
      </c>
    </row>
    <row r="62" spans="1:11" ht="21.75" customHeight="1">
      <c r="A62" s="16"/>
      <c r="B62" s="21" t="s">
        <v>54</v>
      </c>
      <c r="C62" s="13"/>
      <c r="D62" s="13"/>
      <c r="E62" s="14">
        <f t="shared" si="0"/>
        <v>0</v>
      </c>
      <c r="F62" s="11"/>
      <c r="G62" s="11"/>
      <c r="H62" s="15">
        <f t="shared" si="1"/>
        <v>0</v>
      </c>
      <c r="I62" s="11"/>
      <c r="J62" s="11"/>
      <c r="K62" s="15">
        <f t="shared" si="2"/>
        <v>0</v>
      </c>
    </row>
    <row r="63" spans="1:11" ht="21.75" customHeight="1">
      <c r="A63" s="16"/>
      <c r="B63" s="21" t="s">
        <v>55</v>
      </c>
      <c r="C63" s="13"/>
      <c r="D63" s="13"/>
      <c r="E63" s="14">
        <f t="shared" si="0"/>
        <v>0</v>
      </c>
      <c r="F63" s="11"/>
      <c r="G63" s="11"/>
      <c r="H63" s="15">
        <f t="shared" si="1"/>
        <v>0</v>
      </c>
      <c r="I63" s="11"/>
      <c r="J63" s="11"/>
      <c r="K63" s="15">
        <f t="shared" si="2"/>
        <v>0</v>
      </c>
    </row>
    <row r="64" spans="1:11" ht="21.75" customHeight="1">
      <c r="A64" s="5">
        <v>2217</v>
      </c>
      <c r="B64" s="16" t="s">
        <v>56</v>
      </c>
      <c r="C64" s="13">
        <v>57</v>
      </c>
      <c r="D64" s="13">
        <v>101</v>
      </c>
      <c r="E64" s="14">
        <f t="shared" si="0"/>
        <v>158</v>
      </c>
      <c r="F64" s="11">
        <v>1.25</v>
      </c>
      <c r="G64" s="11">
        <v>1.41</v>
      </c>
      <c r="H64" s="15">
        <f t="shared" si="1"/>
        <v>2.66</v>
      </c>
      <c r="I64" s="11">
        <v>1.75</v>
      </c>
      <c r="J64" s="11">
        <v>1.98</v>
      </c>
      <c r="K64" s="15">
        <f t="shared" si="2"/>
        <v>3.73</v>
      </c>
    </row>
    <row r="65" spans="1:11" ht="21.75" customHeight="1">
      <c r="A65" s="5">
        <v>2220</v>
      </c>
      <c r="B65" s="16" t="s">
        <v>57</v>
      </c>
      <c r="C65" s="13">
        <v>11</v>
      </c>
      <c r="D65" s="13">
        <v>70</v>
      </c>
      <c r="E65" s="14">
        <f t="shared" si="0"/>
        <v>81</v>
      </c>
      <c r="F65" s="11">
        <v>0.22</v>
      </c>
      <c r="G65" s="11">
        <v>0.25</v>
      </c>
      <c r="H65" s="15">
        <f t="shared" si="1"/>
        <v>0.47</v>
      </c>
      <c r="I65" s="11">
        <v>1.31</v>
      </c>
      <c r="J65" s="11">
        <v>1.48</v>
      </c>
      <c r="K65" s="15">
        <f t="shared" si="2"/>
        <v>2.79</v>
      </c>
    </row>
    <row r="66" spans="1:11" ht="21.75" customHeight="1">
      <c r="A66" s="5">
        <v>2225</v>
      </c>
      <c r="B66" s="16" t="s">
        <v>58</v>
      </c>
      <c r="C66" s="13">
        <v>35</v>
      </c>
      <c r="D66" s="13">
        <v>23</v>
      </c>
      <c r="E66" s="14">
        <f t="shared" si="0"/>
        <v>58</v>
      </c>
      <c r="F66" s="11">
        <v>0.66</v>
      </c>
      <c r="G66" s="11">
        <v>0.74</v>
      </c>
      <c r="H66" s="15">
        <f t="shared" si="1"/>
        <v>1.4</v>
      </c>
      <c r="I66" s="11">
        <v>0.41</v>
      </c>
      <c r="J66" s="11">
        <v>0.47</v>
      </c>
      <c r="K66" s="15">
        <f t="shared" si="2"/>
        <v>0.8799999999999999</v>
      </c>
    </row>
    <row r="67" spans="1:11" ht="21.75" customHeight="1">
      <c r="A67" s="5">
        <v>2230</v>
      </c>
      <c r="B67" s="16" t="s">
        <v>59</v>
      </c>
      <c r="C67" s="13">
        <v>41</v>
      </c>
      <c r="D67" s="13">
        <v>37</v>
      </c>
      <c r="E67" s="14">
        <f t="shared" si="0"/>
        <v>78</v>
      </c>
      <c r="F67" s="11">
        <v>0.55</v>
      </c>
      <c r="G67" s="11">
        <v>0.62</v>
      </c>
      <c r="H67" s="15">
        <f t="shared" si="1"/>
        <v>1.17</v>
      </c>
      <c r="I67" s="11">
        <v>0.74</v>
      </c>
      <c r="J67" s="11">
        <v>0.84</v>
      </c>
      <c r="K67" s="15">
        <f t="shared" si="2"/>
        <v>1.58</v>
      </c>
    </row>
    <row r="68" spans="1:11" ht="21.75" customHeight="1">
      <c r="A68" s="5">
        <v>2235</v>
      </c>
      <c r="B68" s="16" t="s">
        <v>174</v>
      </c>
      <c r="C68" s="13">
        <v>115</v>
      </c>
      <c r="D68" s="13">
        <v>16</v>
      </c>
      <c r="E68" s="14">
        <f t="shared" si="0"/>
        <v>131</v>
      </c>
      <c r="F68" s="11">
        <v>4.85</v>
      </c>
      <c r="G68" s="11">
        <v>5.47</v>
      </c>
      <c r="H68" s="15">
        <f t="shared" si="1"/>
        <v>10.32</v>
      </c>
      <c r="I68" s="11">
        <v>0.22</v>
      </c>
      <c r="J68" s="11">
        <v>0.25</v>
      </c>
      <c r="K68" s="15">
        <f t="shared" si="2"/>
        <v>0.47</v>
      </c>
    </row>
    <row r="69" spans="1:11" ht="21.75" customHeight="1">
      <c r="A69" s="22" t="s">
        <v>42</v>
      </c>
      <c r="B69" s="18" t="s">
        <v>60</v>
      </c>
      <c r="C69" s="13"/>
      <c r="D69" s="13"/>
      <c r="E69" s="14">
        <f t="shared" si="0"/>
        <v>0</v>
      </c>
      <c r="F69" s="11"/>
      <c r="G69" s="11"/>
      <c r="H69" s="15">
        <f t="shared" si="1"/>
        <v>0</v>
      </c>
      <c r="I69" s="11"/>
      <c r="J69" s="11"/>
      <c r="K69" s="15">
        <f t="shared" si="2"/>
        <v>0</v>
      </c>
    </row>
    <row r="70" spans="1:11" ht="18" customHeight="1">
      <c r="A70" s="22" t="s">
        <v>43</v>
      </c>
      <c r="B70" s="18" t="s">
        <v>61</v>
      </c>
      <c r="C70" s="13"/>
      <c r="D70" s="13"/>
      <c r="E70" s="14">
        <f t="shared" si="0"/>
        <v>0</v>
      </c>
      <c r="F70" s="11"/>
      <c r="G70" s="11"/>
      <c r="H70" s="15">
        <f t="shared" si="1"/>
        <v>0</v>
      </c>
      <c r="I70" s="11"/>
      <c r="J70" s="11"/>
      <c r="K70" s="15">
        <f t="shared" si="2"/>
        <v>0</v>
      </c>
    </row>
    <row r="71" spans="1:11" ht="21.75" customHeight="1">
      <c r="A71" s="5">
        <v>2236</v>
      </c>
      <c r="B71" s="16" t="s">
        <v>175</v>
      </c>
      <c r="C71" s="13"/>
      <c r="D71" s="13">
        <v>21</v>
      </c>
      <c r="E71" s="14">
        <f t="shared" si="0"/>
        <v>21</v>
      </c>
      <c r="F71" s="11"/>
      <c r="G71" s="11"/>
      <c r="H71" s="15">
        <f t="shared" si="1"/>
        <v>0</v>
      </c>
      <c r="I71" s="11">
        <v>0.42</v>
      </c>
      <c r="J71" s="11">
        <v>0.47</v>
      </c>
      <c r="K71" s="15">
        <f t="shared" si="2"/>
        <v>0.8899999999999999</v>
      </c>
    </row>
    <row r="72" spans="1:11" ht="21.75" customHeight="1">
      <c r="A72" s="5">
        <v>2245</v>
      </c>
      <c r="B72" s="18" t="s">
        <v>62</v>
      </c>
      <c r="C72" s="13"/>
      <c r="D72" s="13">
        <v>14</v>
      </c>
      <c r="E72" s="14">
        <f aca="true" t="shared" si="3" ref="E72:E135">SUM(C72+D72)</f>
        <v>14</v>
      </c>
      <c r="F72" s="11"/>
      <c r="G72" s="11"/>
      <c r="H72" s="15">
        <f aca="true" t="shared" si="4" ref="H72:H135">F72+G72</f>
        <v>0</v>
      </c>
      <c r="I72" s="11">
        <v>0.05</v>
      </c>
      <c r="J72" s="11">
        <v>0.06</v>
      </c>
      <c r="K72" s="15">
        <f t="shared" si="2"/>
        <v>0.11</v>
      </c>
    </row>
    <row r="73" spans="1:11" ht="21.75" customHeight="1">
      <c r="A73" s="16"/>
      <c r="B73" s="23" t="s">
        <v>42</v>
      </c>
      <c r="C73" s="13"/>
      <c r="D73" s="13"/>
      <c r="E73" s="14">
        <f t="shared" si="3"/>
        <v>0</v>
      </c>
      <c r="F73" s="11"/>
      <c r="G73" s="11"/>
      <c r="H73" s="15">
        <f t="shared" si="4"/>
        <v>0</v>
      </c>
      <c r="I73" s="11"/>
      <c r="J73" s="11"/>
      <c r="K73" s="15">
        <f t="shared" si="2"/>
        <v>0</v>
      </c>
    </row>
    <row r="74" spans="1:11" ht="21.75" customHeight="1">
      <c r="A74" s="16"/>
      <c r="B74" s="23" t="s">
        <v>43</v>
      </c>
      <c r="C74" s="13"/>
      <c r="D74" s="13"/>
      <c r="E74" s="14">
        <f t="shared" si="3"/>
        <v>0</v>
      </c>
      <c r="F74" s="11"/>
      <c r="G74" s="11"/>
      <c r="H74" s="15">
        <f t="shared" si="4"/>
        <v>0</v>
      </c>
      <c r="I74" s="11"/>
      <c r="J74" s="11"/>
      <c r="K74" s="15">
        <f aca="true" t="shared" si="5" ref="K74:K137">I74+J74</f>
        <v>0</v>
      </c>
    </row>
    <row r="75" spans="1:11" ht="21.75" customHeight="1">
      <c r="A75" s="5">
        <v>2250</v>
      </c>
      <c r="B75" s="16" t="s">
        <v>63</v>
      </c>
      <c r="C75" s="13"/>
      <c r="D75" s="13">
        <v>29</v>
      </c>
      <c r="E75" s="14">
        <f t="shared" si="3"/>
        <v>29</v>
      </c>
      <c r="F75" s="11"/>
      <c r="G75" s="11"/>
      <c r="H75" s="15">
        <f t="shared" si="4"/>
        <v>0</v>
      </c>
      <c r="I75" s="11">
        <v>0.82</v>
      </c>
      <c r="J75" s="11">
        <v>0.92</v>
      </c>
      <c r="K75" s="15">
        <f t="shared" si="5"/>
        <v>1.74</v>
      </c>
    </row>
    <row r="76" spans="1:11" ht="21.75" customHeight="1">
      <c r="A76" s="5">
        <v>2251</v>
      </c>
      <c r="B76" s="16" t="s">
        <v>64</v>
      </c>
      <c r="C76" s="13"/>
      <c r="D76" s="13">
        <v>4</v>
      </c>
      <c r="E76" s="14">
        <f t="shared" si="3"/>
        <v>4</v>
      </c>
      <c r="F76" s="11"/>
      <c r="G76" s="11"/>
      <c r="H76" s="15">
        <f t="shared" si="4"/>
        <v>0</v>
      </c>
      <c r="I76" s="11">
        <v>0.15</v>
      </c>
      <c r="J76" s="11">
        <v>0.17</v>
      </c>
      <c r="K76" s="15">
        <f t="shared" si="5"/>
        <v>0.32</v>
      </c>
    </row>
    <row r="77" spans="1:11" ht="21.75" customHeight="1">
      <c r="A77" s="24" t="s">
        <v>65</v>
      </c>
      <c r="B77" s="5" t="s">
        <v>66</v>
      </c>
      <c r="C77" s="13">
        <f>SUM(C78:C134)</f>
        <v>2273</v>
      </c>
      <c r="D77" s="13">
        <f>SUM(D78:D134)</f>
        <v>3855</v>
      </c>
      <c r="E77" s="14">
        <f t="shared" si="3"/>
        <v>6128</v>
      </c>
      <c r="F77" s="11">
        <f>SUM(F78:F134)</f>
        <v>37.59</v>
      </c>
      <c r="G77" s="11">
        <f>SUM(G78:G134)</f>
        <v>42.35</v>
      </c>
      <c r="H77" s="15">
        <f t="shared" si="4"/>
        <v>79.94</v>
      </c>
      <c r="I77" s="11">
        <f>SUM(I78:I134)</f>
        <v>67.06</v>
      </c>
      <c r="J77" s="11">
        <f>SUM(J78:J134)</f>
        <v>75.43</v>
      </c>
      <c r="K77" s="15">
        <f t="shared" si="5"/>
        <v>142.49</v>
      </c>
    </row>
    <row r="78" spans="1:11" ht="21.75" customHeight="1">
      <c r="A78" s="25">
        <v>2401</v>
      </c>
      <c r="B78" s="16" t="s">
        <v>67</v>
      </c>
      <c r="C78" s="13">
        <v>82</v>
      </c>
      <c r="D78" s="13">
        <v>528</v>
      </c>
      <c r="E78" s="14">
        <f t="shared" si="3"/>
        <v>610</v>
      </c>
      <c r="F78" s="11">
        <v>0.99</v>
      </c>
      <c r="G78" s="11">
        <v>1.12</v>
      </c>
      <c r="H78" s="15">
        <f t="shared" si="4"/>
        <v>2.1100000000000003</v>
      </c>
      <c r="I78" s="11">
        <v>9.72</v>
      </c>
      <c r="J78" s="11">
        <v>10.96</v>
      </c>
      <c r="K78" s="15">
        <f t="shared" si="5"/>
        <v>20.68</v>
      </c>
    </row>
    <row r="79" spans="1:11" ht="21.75" customHeight="1">
      <c r="A79" s="25">
        <v>2402</v>
      </c>
      <c r="B79" s="16" t="s">
        <v>68</v>
      </c>
      <c r="C79" s="13">
        <v>18</v>
      </c>
      <c r="D79" s="13">
        <v>129</v>
      </c>
      <c r="E79" s="14">
        <f t="shared" si="3"/>
        <v>147</v>
      </c>
      <c r="F79" s="11">
        <v>0.34</v>
      </c>
      <c r="G79" s="11">
        <v>0.39</v>
      </c>
      <c r="H79" s="15">
        <f t="shared" si="4"/>
        <v>0.73</v>
      </c>
      <c r="I79" s="11">
        <v>2.33</v>
      </c>
      <c r="J79" s="11">
        <v>2.36</v>
      </c>
      <c r="K79" s="15">
        <f t="shared" si="5"/>
        <v>4.6899999999999995</v>
      </c>
    </row>
    <row r="80" spans="1:11" ht="21.75" customHeight="1">
      <c r="A80" s="25">
        <v>2403</v>
      </c>
      <c r="B80" s="16" t="s">
        <v>69</v>
      </c>
      <c r="C80" s="13">
        <v>60</v>
      </c>
      <c r="D80" s="13">
        <v>380</v>
      </c>
      <c r="E80" s="14">
        <f t="shared" si="3"/>
        <v>440</v>
      </c>
      <c r="F80" s="11">
        <v>1.3</v>
      </c>
      <c r="G80" s="11">
        <v>1.46</v>
      </c>
      <c r="H80" s="15">
        <f t="shared" si="4"/>
        <v>2.76</v>
      </c>
      <c r="I80" s="11">
        <v>7.06</v>
      </c>
      <c r="J80" s="11">
        <v>7.96</v>
      </c>
      <c r="K80" s="15">
        <f t="shared" si="5"/>
        <v>15.02</v>
      </c>
    </row>
    <row r="81" spans="1:11" ht="21.75" customHeight="1">
      <c r="A81" s="25">
        <v>2404</v>
      </c>
      <c r="B81" s="18" t="s">
        <v>70</v>
      </c>
      <c r="C81" s="13">
        <v>6</v>
      </c>
      <c r="D81" s="13">
        <v>10</v>
      </c>
      <c r="E81" s="14">
        <f t="shared" si="3"/>
        <v>16</v>
      </c>
      <c r="F81" s="11">
        <v>0.26</v>
      </c>
      <c r="G81" s="11">
        <v>0.29</v>
      </c>
      <c r="H81" s="15">
        <f t="shared" si="4"/>
        <v>0.55</v>
      </c>
      <c r="I81" s="11">
        <v>0.18</v>
      </c>
      <c r="J81" s="11">
        <v>0.2</v>
      </c>
      <c r="K81" s="15">
        <f t="shared" si="5"/>
        <v>0.38</v>
      </c>
    </row>
    <row r="82" spans="1:11" ht="21.75" customHeight="1">
      <c r="A82" s="25">
        <v>2405</v>
      </c>
      <c r="B82" s="16" t="s">
        <v>71</v>
      </c>
      <c r="C82" s="13"/>
      <c r="D82" s="13">
        <v>87</v>
      </c>
      <c r="E82" s="14">
        <f t="shared" si="3"/>
        <v>87</v>
      </c>
      <c r="F82" s="11"/>
      <c r="G82" s="11"/>
      <c r="H82" s="15">
        <f t="shared" si="4"/>
        <v>0</v>
      </c>
      <c r="I82" s="11">
        <v>1.58</v>
      </c>
      <c r="J82" s="11">
        <v>1.79</v>
      </c>
      <c r="K82" s="15">
        <f t="shared" si="5"/>
        <v>3.37</v>
      </c>
    </row>
    <row r="83" spans="1:11" ht="21.75" customHeight="1">
      <c r="A83" s="25">
        <v>2406</v>
      </c>
      <c r="B83" s="16" t="s">
        <v>72</v>
      </c>
      <c r="C83" s="13">
        <v>305</v>
      </c>
      <c r="D83" s="13">
        <v>610</v>
      </c>
      <c r="E83" s="14">
        <f t="shared" si="3"/>
        <v>915</v>
      </c>
      <c r="F83" s="11">
        <v>4.1</v>
      </c>
      <c r="G83" s="11">
        <v>4.62</v>
      </c>
      <c r="H83" s="15">
        <f t="shared" si="4"/>
        <v>8.719999999999999</v>
      </c>
      <c r="I83" s="11">
        <v>10.17</v>
      </c>
      <c r="J83" s="11">
        <v>11.47</v>
      </c>
      <c r="K83" s="15">
        <f t="shared" si="5"/>
        <v>21.64</v>
      </c>
    </row>
    <row r="84" spans="1:11" ht="21.75" customHeight="1">
      <c r="A84" s="25">
        <v>2407</v>
      </c>
      <c r="B84" s="16" t="s">
        <v>73</v>
      </c>
      <c r="C84" s="13"/>
      <c r="D84" s="13"/>
      <c r="E84" s="14">
        <f t="shared" si="3"/>
        <v>0</v>
      </c>
      <c r="F84" s="11"/>
      <c r="G84" s="11"/>
      <c r="H84" s="15">
        <f t="shared" si="4"/>
        <v>0</v>
      </c>
      <c r="I84" s="11"/>
      <c r="J84" s="11"/>
      <c r="K84" s="15">
        <f t="shared" si="5"/>
        <v>0</v>
      </c>
    </row>
    <row r="85" spans="1:11" ht="21.75" customHeight="1">
      <c r="A85" s="25">
        <v>2408</v>
      </c>
      <c r="B85" s="16" t="s">
        <v>74</v>
      </c>
      <c r="C85" s="13">
        <v>10</v>
      </c>
      <c r="D85" s="13">
        <v>132</v>
      </c>
      <c r="E85" s="14">
        <f t="shared" si="3"/>
        <v>142</v>
      </c>
      <c r="F85" s="11">
        <v>0.19</v>
      </c>
      <c r="G85" s="11">
        <v>0.2</v>
      </c>
      <c r="H85" s="15">
        <f t="shared" si="4"/>
        <v>0.39</v>
      </c>
      <c r="I85" s="11">
        <v>2.13</v>
      </c>
      <c r="J85" s="11">
        <v>2.41</v>
      </c>
      <c r="K85" s="15">
        <f t="shared" si="5"/>
        <v>4.54</v>
      </c>
    </row>
    <row r="86" spans="1:11" ht="21.75" customHeight="1">
      <c r="A86" s="25">
        <v>2415</v>
      </c>
      <c r="B86" s="16" t="s">
        <v>75</v>
      </c>
      <c r="C86" s="13"/>
      <c r="D86" s="13"/>
      <c r="E86" s="14">
        <f t="shared" si="3"/>
        <v>0</v>
      </c>
      <c r="F86" s="11"/>
      <c r="G86" s="11"/>
      <c r="H86" s="15">
        <f t="shared" si="4"/>
        <v>0</v>
      </c>
      <c r="I86" s="11"/>
      <c r="J86" s="11"/>
      <c r="K86" s="15">
        <f t="shared" si="5"/>
        <v>0</v>
      </c>
    </row>
    <row r="87" spans="1:11" ht="21.75" customHeight="1">
      <c r="A87" s="25">
        <v>2416</v>
      </c>
      <c r="B87" s="16" t="s">
        <v>76</v>
      </c>
      <c r="C87" s="13"/>
      <c r="D87" s="13"/>
      <c r="E87" s="14">
        <f t="shared" si="3"/>
        <v>0</v>
      </c>
      <c r="F87" s="11"/>
      <c r="G87" s="11"/>
      <c r="H87" s="15">
        <f t="shared" si="4"/>
        <v>0</v>
      </c>
      <c r="I87" s="11"/>
      <c r="J87" s="11"/>
      <c r="K87" s="15">
        <f t="shared" si="5"/>
        <v>0</v>
      </c>
    </row>
    <row r="88" spans="1:11" ht="21.75" customHeight="1">
      <c r="A88" s="25">
        <v>2425</v>
      </c>
      <c r="B88" s="16" t="s">
        <v>77</v>
      </c>
      <c r="C88" s="13">
        <v>12</v>
      </c>
      <c r="D88" s="13">
        <v>152</v>
      </c>
      <c r="E88" s="14">
        <f t="shared" si="3"/>
        <v>164</v>
      </c>
      <c r="F88" s="11">
        <v>0.18</v>
      </c>
      <c r="G88" s="11">
        <v>0.2</v>
      </c>
      <c r="H88" s="15">
        <f t="shared" si="4"/>
        <v>0.38</v>
      </c>
      <c r="I88" s="11">
        <v>2.85</v>
      </c>
      <c r="J88" s="11">
        <v>3.22</v>
      </c>
      <c r="K88" s="15">
        <f t="shared" si="5"/>
        <v>6.07</v>
      </c>
    </row>
    <row r="89" spans="1:11" ht="21.75" customHeight="1">
      <c r="A89" s="25">
        <v>2435</v>
      </c>
      <c r="B89" s="16" t="s">
        <v>78</v>
      </c>
      <c r="C89" s="13">
        <v>6</v>
      </c>
      <c r="D89" s="13"/>
      <c r="E89" s="14">
        <f t="shared" si="3"/>
        <v>6</v>
      </c>
      <c r="F89" s="11">
        <v>0.07</v>
      </c>
      <c r="G89" s="11">
        <v>0.07</v>
      </c>
      <c r="H89" s="15">
        <f t="shared" si="4"/>
        <v>0.14</v>
      </c>
      <c r="I89" s="11"/>
      <c r="J89" s="11"/>
      <c r="K89" s="15">
        <f t="shared" si="5"/>
        <v>0</v>
      </c>
    </row>
    <row r="90" spans="1:11" ht="15.75">
      <c r="A90" s="25">
        <v>2501</v>
      </c>
      <c r="B90" s="17" t="s">
        <v>79</v>
      </c>
      <c r="C90" s="13">
        <v>400</v>
      </c>
      <c r="D90" s="13"/>
      <c r="E90" s="14">
        <f t="shared" si="3"/>
        <v>400</v>
      </c>
      <c r="F90" s="11">
        <v>6.29</v>
      </c>
      <c r="G90" s="11">
        <v>7.09</v>
      </c>
      <c r="H90" s="15">
        <f t="shared" si="4"/>
        <v>13.379999999999999</v>
      </c>
      <c r="I90" s="11"/>
      <c r="J90" s="11"/>
      <c r="K90" s="15">
        <f t="shared" si="5"/>
        <v>0</v>
      </c>
    </row>
    <row r="91" spans="1:11" ht="21.75" customHeight="1">
      <c r="A91" s="25">
        <v>2505</v>
      </c>
      <c r="B91" s="16" t="s">
        <v>80</v>
      </c>
      <c r="C91" s="13"/>
      <c r="D91" s="13"/>
      <c r="E91" s="14">
        <f t="shared" si="3"/>
        <v>0</v>
      </c>
      <c r="F91" s="11"/>
      <c r="G91" s="11"/>
      <c r="H91" s="15">
        <f t="shared" si="4"/>
        <v>0</v>
      </c>
      <c r="I91" s="11"/>
      <c r="J91" s="11"/>
      <c r="K91" s="15">
        <f t="shared" si="5"/>
        <v>0</v>
      </c>
    </row>
    <row r="92" spans="1:11" ht="21.75" customHeight="1">
      <c r="A92" s="25">
        <v>2506</v>
      </c>
      <c r="B92" s="16" t="s">
        <v>81</v>
      </c>
      <c r="C92" s="13"/>
      <c r="D92" s="13"/>
      <c r="E92" s="14">
        <f t="shared" si="3"/>
        <v>0</v>
      </c>
      <c r="F92" s="11"/>
      <c r="G92" s="11"/>
      <c r="H92" s="15">
        <f t="shared" si="4"/>
        <v>0</v>
      </c>
      <c r="I92" s="11"/>
      <c r="J92" s="11"/>
      <c r="K92" s="15">
        <f t="shared" si="5"/>
        <v>0</v>
      </c>
    </row>
    <row r="93" spans="1:11" ht="21.75" customHeight="1">
      <c r="A93" s="25">
        <v>2515</v>
      </c>
      <c r="B93" s="18" t="s">
        <v>82</v>
      </c>
      <c r="C93" s="13">
        <v>80</v>
      </c>
      <c r="D93" s="13">
        <v>17</v>
      </c>
      <c r="E93" s="14">
        <f t="shared" si="3"/>
        <v>97</v>
      </c>
      <c r="F93" s="11">
        <v>3.65</v>
      </c>
      <c r="G93" s="11">
        <v>4.13</v>
      </c>
      <c r="H93" s="15">
        <f t="shared" si="4"/>
        <v>7.779999999999999</v>
      </c>
      <c r="I93" s="11">
        <v>0.45</v>
      </c>
      <c r="J93" s="11">
        <v>0.51</v>
      </c>
      <c r="K93" s="15">
        <f t="shared" si="5"/>
        <v>0.96</v>
      </c>
    </row>
    <row r="94" spans="1:11" ht="21.75" customHeight="1">
      <c r="A94" s="25">
        <v>2551</v>
      </c>
      <c r="B94" s="16" t="s">
        <v>83</v>
      </c>
      <c r="C94" s="13"/>
      <c r="D94" s="13"/>
      <c r="E94" s="14">
        <f t="shared" si="3"/>
        <v>0</v>
      </c>
      <c r="F94" s="11"/>
      <c r="G94" s="11"/>
      <c r="H94" s="15">
        <f t="shared" si="4"/>
        <v>0</v>
      </c>
      <c r="I94" s="11"/>
      <c r="J94" s="11"/>
      <c r="K94" s="15">
        <f t="shared" si="5"/>
        <v>0</v>
      </c>
    </row>
    <row r="95" spans="1:11" ht="21.75" customHeight="1">
      <c r="A95" s="25">
        <v>2552</v>
      </c>
      <c r="B95" s="16" t="s">
        <v>84</v>
      </c>
      <c r="C95" s="13"/>
      <c r="D95" s="13"/>
      <c r="E95" s="14">
        <f t="shared" si="3"/>
        <v>0</v>
      </c>
      <c r="F95" s="11"/>
      <c r="G95" s="11"/>
      <c r="H95" s="15">
        <f t="shared" si="4"/>
        <v>0</v>
      </c>
      <c r="I95" s="11"/>
      <c r="J95" s="11"/>
      <c r="K95" s="15">
        <f t="shared" si="5"/>
        <v>0</v>
      </c>
    </row>
    <row r="96" spans="1:11" ht="21.75" customHeight="1">
      <c r="A96" s="25">
        <v>2575</v>
      </c>
      <c r="B96" s="16" t="s">
        <v>85</v>
      </c>
      <c r="C96" s="13"/>
      <c r="D96" s="13"/>
      <c r="E96" s="14">
        <f t="shared" si="3"/>
        <v>0</v>
      </c>
      <c r="F96" s="11"/>
      <c r="G96" s="11"/>
      <c r="H96" s="15">
        <f t="shared" si="4"/>
        <v>0</v>
      </c>
      <c r="I96" s="11"/>
      <c r="J96" s="11"/>
      <c r="K96" s="15">
        <f t="shared" si="5"/>
        <v>0</v>
      </c>
    </row>
    <row r="97" spans="1:11" ht="21.75" customHeight="1">
      <c r="A97" s="25">
        <v>2700</v>
      </c>
      <c r="B97" s="16" t="s">
        <v>139</v>
      </c>
      <c r="C97" s="13"/>
      <c r="D97" s="13"/>
      <c r="E97" s="14">
        <f t="shared" si="3"/>
        <v>0</v>
      </c>
      <c r="F97" s="11"/>
      <c r="G97" s="11"/>
      <c r="H97" s="15">
        <f t="shared" si="4"/>
        <v>0</v>
      </c>
      <c r="I97" s="11"/>
      <c r="J97" s="11"/>
      <c r="K97" s="15">
        <f t="shared" si="5"/>
        <v>0</v>
      </c>
    </row>
    <row r="98" spans="1:11" ht="21.75" customHeight="1">
      <c r="A98" s="26"/>
      <c r="B98" s="21" t="s">
        <v>42</v>
      </c>
      <c r="C98" s="13"/>
      <c r="D98" s="13"/>
      <c r="E98" s="14">
        <f t="shared" si="3"/>
        <v>0</v>
      </c>
      <c r="F98" s="11"/>
      <c r="G98" s="11"/>
      <c r="H98" s="15">
        <f t="shared" si="4"/>
        <v>0</v>
      </c>
      <c r="I98" s="11"/>
      <c r="J98" s="11"/>
      <c r="K98" s="15">
        <f t="shared" si="5"/>
        <v>0</v>
      </c>
    </row>
    <row r="99" spans="1:11" ht="21.75" customHeight="1">
      <c r="A99" s="26"/>
      <c r="B99" s="21" t="s">
        <v>43</v>
      </c>
      <c r="C99" s="13"/>
      <c r="D99" s="13"/>
      <c r="E99" s="14">
        <f t="shared" si="3"/>
        <v>0</v>
      </c>
      <c r="F99" s="11"/>
      <c r="G99" s="11"/>
      <c r="H99" s="15">
        <f t="shared" si="4"/>
        <v>0</v>
      </c>
      <c r="I99" s="11"/>
      <c r="J99" s="11"/>
      <c r="K99" s="15">
        <f t="shared" si="5"/>
        <v>0</v>
      </c>
    </row>
    <row r="100" spans="1:11" ht="21.75" customHeight="1">
      <c r="A100" s="25">
        <v>2701</v>
      </c>
      <c r="B100" s="16" t="s">
        <v>140</v>
      </c>
      <c r="C100" s="13"/>
      <c r="D100" s="13"/>
      <c r="E100" s="14">
        <f t="shared" si="3"/>
        <v>0</v>
      </c>
      <c r="F100" s="11"/>
      <c r="G100" s="11"/>
      <c r="H100" s="15">
        <f t="shared" si="4"/>
        <v>0</v>
      </c>
      <c r="I100" s="11"/>
      <c r="J100" s="11"/>
      <c r="K100" s="15">
        <f t="shared" si="5"/>
        <v>0</v>
      </c>
    </row>
    <row r="101" spans="1:11" ht="21.75" customHeight="1">
      <c r="A101" s="26"/>
      <c r="B101" s="21" t="s">
        <v>42</v>
      </c>
      <c r="C101" s="13"/>
      <c r="D101" s="13"/>
      <c r="E101" s="14">
        <f t="shared" si="3"/>
        <v>0</v>
      </c>
      <c r="F101" s="11"/>
      <c r="G101" s="11"/>
      <c r="H101" s="15">
        <f t="shared" si="4"/>
        <v>0</v>
      </c>
      <c r="I101" s="11"/>
      <c r="J101" s="11"/>
      <c r="K101" s="15">
        <f t="shared" si="5"/>
        <v>0</v>
      </c>
    </row>
    <row r="102" spans="1:11" ht="21.75" customHeight="1">
      <c r="A102" s="26"/>
      <c r="B102" s="21" t="s">
        <v>43</v>
      </c>
      <c r="C102" s="13"/>
      <c r="D102" s="13"/>
      <c r="E102" s="14">
        <f t="shared" si="3"/>
        <v>0</v>
      </c>
      <c r="F102" s="11"/>
      <c r="G102" s="11"/>
      <c r="H102" s="15">
        <f t="shared" si="4"/>
        <v>0</v>
      </c>
      <c r="I102" s="11"/>
      <c r="J102" s="11"/>
      <c r="K102" s="15">
        <f t="shared" si="5"/>
        <v>0</v>
      </c>
    </row>
    <row r="103" spans="1:11" ht="21.75" customHeight="1">
      <c r="A103" s="26"/>
      <c r="B103" s="21" t="s">
        <v>44</v>
      </c>
      <c r="C103" s="13"/>
      <c r="D103" s="13"/>
      <c r="E103" s="14">
        <f t="shared" si="3"/>
        <v>0</v>
      </c>
      <c r="F103" s="11"/>
      <c r="G103" s="11"/>
      <c r="H103" s="15">
        <f t="shared" si="4"/>
        <v>0</v>
      </c>
      <c r="I103" s="11"/>
      <c r="J103" s="11"/>
      <c r="K103" s="15">
        <f t="shared" si="5"/>
        <v>0</v>
      </c>
    </row>
    <row r="104" spans="1:11" ht="21.75" customHeight="1">
      <c r="A104" s="26"/>
      <c r="B104" s="21" t="s">
        <v>45</v>
      </c>
      <c r="C104" s="13"/>
      <c r="D104" s="13"/>
      <c r="E104" s="14">
        <f t="shared" si="3"/>
        <v>0</v>
      </c>
      <c r="F104" s="11"/>
      <c r="G104" s="11"/>
      <c r="H104" s="15">
        <f t="shared" si="4"/>
        <v>0</v>
      </c>
      <c r="I104" s="11"/>
      <c r="J104" s="11"/>
      <c r="K104" s="15">
        <f t="shared" si="5"/>
        <v>0</v>
      </c>
    </row>
    <row r="105" spans="1:11" ht="21.75" customHeight="1">
      <c r="A105" s="25">
        <v>2702</v>
      </c>
      <c r="B105" s="16" t="s">
        <v>176</v>
      </c>
      <c r="C105" s="13">
        <v>95</v>
      </c>
      <c r="D105" s="13">
        <v>24</v>
      </c>
      <c r="E105" s="14">
        <f t="shared" si="3"/>
        <v>119</v>
      </c>
      <c r="F105" s="11">
        <v>1.78</v>
      </c>
      <c r="G105" s="11">
        <v>2</v>
      </c>
      <c r="H105" s="15">
        <f t="shared" si="4"/>
        <v>3.7800000000000002</v>
      </c>
      <c r="I105" s="11">
        <v>0.53</v>
      </c>
      <c r="J105" s="11">
        <v>0.6</v>
      </c>
      <c r="K105" s="15">
        <f t="shared" si="5"/>
        <v>1.13</v>
      </c>
    </row>
    <row r="106" spans="1:11" ht="21.75" customHeight="1">
      <c r="A106" s="26"/>
      <c r="B106" s="21" t="s">
        <v>42</v>
      </c>
      <c r="C106" s="13"/>
      <c r="D106" s="13"/>
      <c r="E106" s="14">
        <f t="shared" si="3"/>
        <v>0</v>
      </c>
      <c r="F106" s="11"/>
      <c r="G106" s="11"/>
      <c r="H106" s="15">
        <f t="shared" si="4"/>
        <v>0</v>
      </c>
      <c r="I106" s="11"/>
      <c r="J106" s="11"/>
      <c r="K106" s="15">
        <f t="shared" si="5"/>
        <v>0</v>
      </c>
    </row>
    <row r="107" spans="1:11" ht="21.75" customHeight="1">
      <c r="A107" s="26"/>
      <c r="B107" s="21" t="s">
        <v>43</v>
      </c>
      <c r="C107" s="13"/>
      <c r="D107" s="13"/>
      <c r="E107" s="14">
        <f t="shared" si="3"/>
        <v>0</v>
      </c>
      <c r="F107" s="11"/>
      <c r="G107" s="11"/>
      <c r="H107" s="15">
        <f t="shared" si="4"/>
        <v>0</v>
      </c>
      <c r="I107" s="11"/>
      <c r="J107" s="11"/>
      <c r="K107" s="15">
        <f t="shared" si="5"/>
        <v>0</v>
      </c>
    </row>
    <row r="108" spans="1:11" ht="21.75" customHeight="1">
      <c r="A108" s="25">
        <v>2705</v>
      </c>
      <c r="B108" s="18" t="s">
        <v>86</v>
      </c>
      <c r="C108" s="13"/>
      <c r="D108" s="13"/>
      <c r="E108" s="14">
        <f t="shared" si="3"/>
        <v>0</v>
      </c>
      <c r="F108" s="11"/>
      <c r="G108" s="11"/>
      <c r="H108" s="15">
        <f t="shared" si="4"/>
        <v>0</v>
      </c>
      <c r="I108" s="11"/>
      <c r="J108" s="11"/>
      <c r="K108" s="15">
        <f t="shared" si="5"/>
        <v>0</v>
      </c>
    </row>
    <row r="109" spans="1:11" ht="21.75" customHeight="1">
      <c r="A109" s="25">
        <v>2711</v>
      </c>
      <c r="B109" s="18" t="s">
        <v>87</v>
      </c>
      <c r="C109" s="13"/>
      <c r="D109" s="13"/>
      <c r="E109" s="14">
        <f t="shared" si="3"/>
        <v>0</v>
      </c>
      <c r="F109" s="11"/>
      <c r="G109" s="11"/>
      <c r="H109" s="15">
        <f t="shared" si="4"/>
        <v>0</v>
      </c>
      <c r="I109" s="11"/>
      <c r="J109" s="11"/>
      <c r="K109" s="15">
        <f t="shared" si="5"/>
        <v>0</v>
      </c>
    </row>
    <row r="110" spans="1:11" ht="21.75" customHeight="1">
      <c r="A110" s="25">
        <v>2801</v>
      </c>
      <c r="B110" s="18" t="s">
        <v>88</v>
      </c>
      <c r="C110" s="13">
        <v>630</v>
      </c>
      <c r="D110" s="13">
        <v>528</v>
      </c>
      <c r="E110" s="14">
        <f t="shared" si="3"/>
        <v>1158</v>
      </c>
      <c r="F110" s="11">
        <v>8.59</v>
      </c>
      <c r="G110" s="11">
        <v>9.68</v>
      </c>
      <c r="H110" s="15">
        <f t="shared" si="4"/>
        <v>18.27</v>
      </c>
      <c r="I110" s="11">
        <v>9.58</v>
      </c>
      <c r="J110" s="11">
        <v>10.81</v>
      </c>
      <c r="K110" s="15">
        <f t="shared" si="5"/>
        <v>20.39</v>
      </c>
    </row>
    <row r="111" spans="1:11" ht="21.75" customHeight="1">
      <c r="A111" s="25">
        <v>2802</v>
      </c>
      <c r="B111" s="18" t="s">
        <v>89</v>
      </c>
      <c r="C111" s="13"/>
      <c r="D111" s="13"/>
      <c r="E111" s="14">
        <f t="shared" si="3"/>
        <v>0</v>
      </c>
      <c r="F111" s="11"/>
      <c r="G111" s="11"/>
      <c r="H111" s="15">
        <f t="shared" si="4"/>
        <v>0</v>
      </c>
      <c r="I111" s="11"/>
      <c r="J111" s="11"/>
      <c r="K111" s="15">
        <f t="shared" si="5"/>
        <v>0</v>
      </c>
    </row>
    <row r="112" spans="1:11" ht="21.75" customHeight="1">
      <c r="A112" s="25">
        <v>2803</v>
      </c>
      <c r="B112" s="18" t="s">
        <v>90</v>
      </c>
      <c r="C112" s="13"/>
      <c r="D112" s="13"/>
      <c r="E112" s="14">
        <f t="shared" si="3"/>
        <v>0</v>
      </c>
      <c r="F112" s="11"/>
      <c r="G112" s="11"/>
      <c r="H112" s="15">
        <f t="shared" si="4"/>
        <v>0</v>
      </c>
      <c r="I112" s="11"/>
      <c r="J112" s="11"/>
      <c r="K112" s="15">
        <f t="shared" si="5"/>
        <v>0</v>
      </c>
    </row>
    <row r="113" spans="1:11" ht="21.75" customHeight="1">
      <c r="A113" s="25">
        <v>2810</v>
      </c>
      <c r="B113" s="18" t="s">
        <v>91</v>
      </c>
      <c r="C113" s="13"/>
      <c r="D113" s="13"/>
      <c r="E113" s="14">
        <f t="shared" si="3"/>
        <v>0</v>
      </c>
      <c r="F113" s="11"/>
      <c r="G113" s="11"/>
      <c r="H113" s="15">
        <f t="shared" si="4"/>
        <v>0</v>
      </c>
      <c r="I113" s="11"/>
      <c r="J113" s="11"/>
      <c r="K113" s="15">
        <f t="shared" si="5"/>
        <v>0</v>
      </c>
    </row>
    <row r="114" spans="1:11" ht="21.75" customHeight="1">
      <c r="A114" s="25">
        <v>2851</v>
      </c>
      <c r="B114" s="18" t="s">
        <v>92</v>
      </c>
      <c r="C114" s="13">
        <v>135</v>
      </c>
      <c r="D114" s="13">
        <v>107</v>
      </c>
      <c r="E114" s="14">
        <f t="shared" si="3"/>
        <v>242</v>
      </c>
      <c r="F114" s="11">
        <v>2.48</v>
      </c>
      <c r="G114" s="11">
        <v>2.81</v>
      </c>
      <c r="H114" s="15">
        <f t="shared" si="4"/>
        <v>5.29</v>
      </c>
      <c r="I114" s="11">
        <v>2.26</v>
      </c>
      <c r="J114" s="11">
        <v>2.55</v>
      </c>
      <c r="K114" s="15">
        <f t="shared" si="5"/>
        <v>4.81</v>
      </c>
    </row>
    <row r="115" spans="1:11" ht="21.75" customHeight="1">
      <c r="A115" s="25">
        <v>2852</v>
      </c>
      <c r="B115" s="18" t="s">
        <v>93</v>
      </c>
      <c r="C115" s="13">
        <v>24</v>
      </c>
      <c r="D115" s="13"/>
      <c r="E115" s="14">
        <f t="shared" si="3"/>
        <v>24</v>
      </c>
      <c r="F115" s="11">
        <v>0.43</v>
      </c>
      <c r="G115" s="11">
        <v>0.48</v>
      </c>
      <c r="H115" s="15">
        <f t="shared" si="4"/>
        <v>0.9099999999999999</v>
      </c>
      <c r="I115" s="11"/>
      <c r="J115" s="11"/>
      <c r="K115" s="15">
        <f t="shared" si="5"/>
        <v>0</v>
      </c>
    </row>
    <row r="116" spans="1:11" ht="15.75">
      <c r="A116" s="27">
        <v>2853</v>
      </c>
      <c r="B116" s="28" t="s">
        <v>94</v>
      </c>
      <c r="C116" s="13">
        <v>14</v>
      </c>
      <c r="D116" s="13">
        <v>28</v>
      </c>
      <c r="E116" s="14">
        <f t="shared" si="3"/>
        <v>42</v>
      </c>
      <c r="F116" s="11">
        <v>0.22</v>
      </c>
      <c r="G116" s="11">
        <v>0.26</v>
      </c>
      <c r="H116" s="15">
        <f t="shared" si="4"/>
        <v>0.48</v>
      </c>
      <c r="I116" s="11">
        <v>0.67</v>
      </c>
      <c r="J116" s="11">
        <v>0.76</v>
      </c>
      <c r="K116" s="15">
        <f t="shared" si="5"/>
        <v>1.4300000000000002</v>
      </c>
    </row>
    <row r="117" spans="1:11" ht="21.75" customHeight="1">
      <c r="A117" s="25">
        <v>2875</v>
      </c>
      <c r="B117" s="18" t="s">
        <v>95</v>
      </c>
      <c r="C117" s="13"/>
      <c r="D117" s="13"/>
      <c r="E117" s="14">
        <f t="shared" si="3"/>
        <v>0</v>
      </c>
      <c r="F117" s="11"/>
      <c r="G117" s="11"/>
      <c r="H117" s="15">
        <f t="shared" si="4"/>
        <v>0</v>
      </c>
      <c r="I117" s="11"/>
      <c r="J117" s="11"/>
      <c r="K117" s="15">
        <f t="shared" si="5"/>
        <v>0</v>
      </c>
    </row>
    <row r="118" spans="1:11" ht="21.75" customHeight="1">
      <c r="A118" s="25">
        <v>2885</v>
      </c>
      <c r="B118" s="18" t="s">
        <v>96</v>
      </c>
      <c r="C118" s="13"/>
      <c r="D118" s="13"/>
      <c r="E118" s="14">
        <f t="shared" si="3"/>
        <v>0</v>
      </c>
      <c r="F118" s="11"/>
      <c r="G118" s="11"/>
      <c r="H118" s="15">
        <f t="shared" si="4"/>
        <v>0</v>
      </c>
      <c r="I118" s="11"/>
      <c r="J118" s="11"/>
      <c r="K118" s="15">
        <f t="shared" si="5"/>
        <v>0</v>
      </c>
    </row>
    <row r="119" spans="1:11" ht="21.75" customHeight="1">
      <c r="A119" s="25">
        <v>3051</v>
      </c>
      <c r="B119" s="16" t="s">
        <v>97</v>
      </c>
      <c r="C119" s="13"/>
      <c r="D119" s="13"/>
      <c r="E119" s="14">
        <f t="shared" si="3"/>
        <v>0</v>
      </c>
      <c r="F119" s="11"/>
      <c r="G119" s="11"/>
      <c r="H119" s="15">
        <f t="shared" si="4"/>
        <v>0</v>
      </c>
      <c r="I119" s="11"/>
      <c r="J119" s="11"/>
      <c r="K119" s="15">
        <f t="shared" si="5"/>
        <v>0</v>
      </c>
    </row>
    <row r="120" spans="1:11" ht="21.75" customHeight="1">
      <c r="A120" s="25">
        <v>3052</v>
      </c>
      <c r="B120" s="16" t="s">
        <v>98</v>
      </c>
      <c r="C120" s="13"/>
      <c r="D120" s="13"/>
      <c r="E120" s="14">
        <f t="shared" si="3"/>
        <v>0</v>
      </c>
      <c r="F120" s="11"/>
      <c r="G120" s="11"/>
      <c r="H120" s="15">
        <f t="shared" si="4"/>
        <v>0</v>
      </c>
      <c r="I120" s="11"/>
      <c r="J120" s="11"/>
      <c r="K120" s="15">
        <f t="shared" si="5"/>
        <v>0</v>
      </c>
    </row>
    <row r="121" spans="1:11" ht="21.75" customHeight="1">
      <c r="A121" s="25">
        <v>3053</v>
      </c>
      <c r="B121" s="16" t="s">
        <v>99</v>
      </c>
      <c r="C121" s="13"/>
      <c r="D121" s="13"/>
      <c r="E121" s="14">
        <f t="shared" si="3"/>
        <v>0</v>
      </c>
      <c r="F121" s="11"/>
      <c r="G121" s="11"/>
      <c r="H121" s="15">
        <f t="shared" si="4"/>
        <v>0</v>
      </c>
      <c r="I121" s="11"/>
      <c r="J121" s="11"/>
      <c r="K121" s="15">
        <f t="shared" si="5"/>
        <v>0</v>
      </c>
    </row>
    <row r="122" spans="1:11" ht="21.75" customHeight="1">
      <c r="A122" s="25">
        <v>3054</v>
      </c>
      <c r="B122" s="16" t="s">
        <v>100</v>
      </c>
      <c r="C122" s="13">
        <v>160</v>
      </c>
      <c r="D122" s="13">
        <v>346</v>
      </c>
      <c r="E122" s="14">
        <f t="shared" si="3"/>
        <v>506</v>
      </c>
      <c r="F122" s="11">
        <v>1.99</v>
      </c>
      <c r="G122" s="11">
        <v>2.24</v>
      </c>
      <c r="H122" s="15">
        <f t="shared" si="4"/>
        <v>4.23</v>
      </c>
      <c r="I122" s="11">
        <v>6.44</v>
      </c>
      <c r="J122" s="11">
        <v>7.27</v>
      </c>
      <c r="K122" s="15">
        <f t="shared" si="5"/>
        <v>13.71</v>
      </c>
    </row>
    <row r="123" spans="1:11" ht="21.75" customHeight="1">
      <c r="A123" s="25">
        <v>3055</v>
      </c>
      <c r="B123" s="16" t="s">
        <v>101</v>
      </c>
      <c r="C123" s="13">
        <v>52</v>
      </c>
      <c r="D123" s="13">
        <v>614</v>
      </c>
      <c r="E123" s="14">
        <f t="shared" si="3"/>
        <v>666</v>
      </c>
      <c r="F123" s="11">
        <v>0.72</v>
      </c>
      <c r="G123" s="11">
        <v>0.81</v>
      </c>
      <c r="H123" s="15">
        <f t="shared" si="4"/>
        <v>1.53</v>
      </c>
      <c r="I123" s="11">
        <v>8.49</v>
      </c>
      <c r="J123" s="11">
        <v>9.57</v>
      </c>
      <c r="K123" s="15">
        <f t="shared" si="5"/>
        <v>18.060000000000002</v>
      </c>
    </row>
    <row r="124" spans="1:11" ht="21.75" customHeight="1">
      <c r="A124" s="25">
        <v>3056</v>
      </c>
      <c r="B124" s="16" t="s">
        <v>102</v>
      </c>
      <c r="C124" s="13"/>
      <c r="D124" s="13"/>
      <c r="E124" s="14">
        <f t="shared" si="3"/>
        <v>0</v>
      </c>
      <c r="F124" s="11"/>
      <c r="G124" s="11"/>
      <c r="H124" s="15">
        <f t="shared" si="4"/>
        <v>0</v>
      </c>
      <c r="I124" s="11"/>
      <c r="J124" s="11"/>
      <c r="K124" s="15">
        <f t="shared" si="5"/>
        <v>0</v>
      </c>
    </row>
    <row r="125" spans="1:11" ht="21.75" customHeight="1">
      <c r="A125" s="25">
        <v>3075</v>
      </c>
      <c r="B125" s="16" t="s">
        <v>103</v>
      </c>
      <c r="C125" s="13"/>
      <c r="D125" s="13"/>
      <c r="E125" s="14">
        <f t="shared" si="3"/>
        <v>0</v>
      </c>
      <c r="F125" s="11"/>
      <c r="G125" s="11"/>
      <c r="H125" s="15">
        <f t="shared" si="4"/>
        <v>0</v>
      </c>
      <c r="I125" s="11"/>
      <c r="J125" s="11"/>
      <c r="K125" s="15">
        <f t="shared" si="5"/>
        <v>0</v>
      </c>
    </row>
    <row r="126" spans="1:11" ht="15.75">
      <c r="A126" s="25">
        <v>3425</v>
      </c>
      <c r="B126" s="28" t="s">
        <v>161</v>
      </c>
      <c r="C126" s="13">
        <v>32</v>
      </c>
      <c r="D126" s="13"/>
      <c r="E126" s="14">
        <f t="shared" si="3"/>
        <v>32</v>
      </c>
      <c r="F126" s="11">
        <v>0.56</v>
      </c>
      <c r="G126" s="11">
        <v>0.62</v>
      </c>
      <c r="H126" s="15">
        <f t="shared" si="4"/>
        <v>1.1800000000000002</v>
      </c>
      <c r="I126" s="11"/>
      <c r="J126" s="11"/>
      <c r="K126" s="15">
        <f t="shared" si="5"/>
        <v>0</v>
      </c>
    </row>
    <row r="127" spans="1:11" ht="21.75" customHeight="1">
      <c r="A127" s="25">
        <v>3435</v>
      </c>
      <c r="B127" s="16" t="s">
        <v>104</v>
      </c>
      <c r="C127" s="13">
        <v>3</v>
      </c>
      <c r="D127" s="13"/>
      <c r="E127" s="14">
        <f t="shared" si="3"/>
        <v>3</v>
      </c>
      <c r="F127" s="11">
        <v>0.06</v>
      </c>
      <c r="G127" s="11">
        <v>0.07</v>
      </c>
      <c r="H127" s="15">
        <f t="shared" si="4"/>
        <v>0.13</v>
      </c>
      <c r="I127" s="11"/>
      <c r="J127" s="11"/>
      <c r="K127" s="15">
        <f t="shared" si="5"/>
        <v>0</v>
      </c>
    </row>
    <row r="128" spans="1:11" ht="21.75" customHeight="1">
      <c r="A128" s="25">
        <v>3451</v>
      </c>
      <c r="B128" s="16" t="s">
        <v>105</v>
      </c>
      <c r="C128" s="13">
        <v>28</v>
      </c>
      <c r="D128" s="13">
        <v>10</v>
      </c>
      <c r="E128" s="14">
        <f t="shared" si="3"/>
        <v>38</v>
      </c>
      <c r="F128" s="11">
        <v>0.61</v>
      </c>
      <c r="G128" s="11">
        <v>0.69</v>
      </c>
      <c r="H128" s="15">
        <f t="shared" si="4"/>
        <v>1.2999999999999998</v>
      </c>
      <c r="I128" s="11">
        <v>0.18</v>
      </c>
      <c r="J128" s="11">
        <v>0.2</v>
      </c>
      <c r="K128" s="15">
        <f t="shared" si="5"/>
        <v>0.38</v>
      </c>
    </row>
    <row r="129" spans="1:11" ht="21.75" customHeight="1">
      <c r="A129" s="25">
        <v>3452</v>
      </c>
      <c r="B129" s="16" t="s">
        <v>106</v>
      </c>
      <c r="C129" s="13">
        <v>50</v>
      </c>
      <c r="D129" s="13">
        <v>98</v>
      </c>
      <c r="E129" s="14">
        <f t="shared" si="3"/>
        <v>148</v>
      </c>
      <c r="F129" s="11">
        <v>1.49</v>
      </c>
      <c r="G129" s="11">
        <v>1.67</v>
      </c>
      <c r="H129" s="15">
        <f t="shared" si="4"/>
        <v>3.16</v>
      </c>
      <c r="I129" s="11">
        <v>1.7</v>
      </c>
      <c r="J129" s="11">
        <v>1.93</v>
      </c>
      <c r="K129" s="15">
        <f t="shared" si="5"/>
        <v>3.63</v>
      </c>
    </row>
    <row r="130" spans="1:11" ht="21.75" customHeight="1">
      <c r="A130" s="25">
        <v>3453</v>
      </c>
      <c r="B130" s="16" t="s">
        <v>107</v>
      </c>
      <c r="C130" s="13"/>
      <c r="D130" s="13"/>
      <c r="E130" s="14">
        <f t="shared" si="3"/>
        <v>0</v>
      </c>
      <c r="F130" s="11"/>
      <c r="G130" s="11"/>
      <c r="H130" s="15">
        <f t="shared" si="4"/>
        <v>0</v>
      </c>
      <c r="I130" s="11"/>
      <c r="J130" s="11"/>
      <c r="K130" s="15">
        <f t="shared" si="5"/>
        <v>0</v>
      </c>
    </row>
    <row r="131" spans="1:11" ht="21.75" customHeight="1">
      <c r="A131" s="25">
        <v>3454</v>
      </c>
      <c r="B131" s="16" t="s">
        <v>108</v>
      </c>
      <c r="C131" s="13">
        <v>71</v>
      </c>
      <c r="D131" s="13">
        <v>27</v>
      </c>
      <c r="E131" s="14">
        <f t="shared" si="3"/>
        <v>98</v>
      </c>
      <c r="F131" s="11">
        <v>1.29</v>
      </c>
      <c r="G131" s="11">
        <v>1.45</v>
      </c>
      <c r="H131" s="15">
        <f t="shared" si="4"/>
        <v>2.74</v>
      </c>
      <c r="I131" s="11">
        <v>0.3</v>
      </c>
      <c r="J131" s="11">
        <v>0.38</v>
      </c>
      <c r="K131" s="15">
        <f t="shared" si="5"/>
        <v>0.6799999999999999</v>
      </c>
    </row>
    <row r="132" spans="1:11" ht="21.75" customHeight="1">
      <c r="A132" s="25">
        <v>3456</v>
      </c>
      <c r="B132" s="16" t="s">
        <v>109</v>
      </c>
      <c r="C132" s="13"/>
      <c r="D132" s="13">
        <v>10</v>
      </c>
      <c r="E132" s="14">
        <f t="shared" si="3"/>
        <v>10</v>
      </c>
      <c r="F132" s="11"/>
      <c r="G132" s="11"/>
      <c r="H132" s="15">
        <f t="shared" si="4"/>
        <v>0</v>
      </c>
      <c r="I132" s="11">
        <v>0.14</v>
      </c>
      <c r="J132" s="11">
        <v>0.15</v>
      </c>
      <c r="K132" s="15">
        <f t="shared" si="5"/>
        <v>0.29000000000000004</v>
      </c>
    </row>
    <row r="133" spans="1:11" ht="32.25" customHeight="1">
      <c r="A133" s="25">
        <v>3465</v>
      </c>
      <c r="B133" s="17" t="s">
        <v>110</v>
      </c>
      <c r="C133" s="13"/>
      <c r="D133" s="13"/>
      <c r="E133" s="14">
        <f t="shared" si="3"/>
        <v>0</v>
      </c>
      <c r="F133" s="11"/>
      <c r="G133" s="11"/>
      <c r="H133" s="15">
        <f t="shared" si="4"/>
        <v>0</v>
      </c>
      <c r="I133" s="11"/>
      <c r="J133" s="11"/>
      <c r="K133" s="15">
        <f t="shared" si="5"/>
        <v>0</v>
      </c>
    </row>
    <row r="134" spans="1:11" ht="21.75" customHeight="1">
      <c r="A134" s="25">
        <v>3475</v>
      </c>
      <c r="B134" s="18" t="s">
        <v>111</v>
      </c>
      <c r="C134" s="13"/>
      <c r="D134" s="13">
        <v>18</v>
      </c>
      <c r="E134" s="14">
        <f t="shared" si="3"/>
        <v>18</v>
      </c>
      <c r="F134" s="11"/>
      <c r="G134" s="11"/>
      <c r="H134" s="15">
        <f t="shared" si="4"/>
        <v>0</v>
      </c>
      <c r="I134" s="11">
        <v>0.3</v>
      </c>
      <c r="J134" s="11">
        <v>0.33</v>
      </c>
      <c r="K134" s="15">
        <f t="shared" si="5"/>
        <v>0.63</v>
      </c>
    </row>
    <row r="135" spans="1:11" ht="15.75">
      <c r="A135" s="5" t="s">
        <v>112</v>
      </c>
      <c r="B135" s="16"/>
      <c r="C135" s="13">
        <f>C136</f>
        <v>0</v>
      </c>
      <c r="D135" s="13">
        <f>D136</f>
        <v>0</v>
      </c>
      <c r="E135" s="14">
        <f t="shared" si="3"/>
        <v>0</v>
      </c>
      <c r="F135" s="11"/>
      <c r="G135" s="11"/>
      <c r="H135" s="15">
        <f t="shared" si="4"/>
        <v>0</v>
      </c>
      <c r="I135" s="11"/>
      <c r="J135" s="11"/>
      <c r="K135" s="15">
        <f t="shared" si="5"/>
        <v>0</v>
      </c>
    </row>
    <row r="136" spans="1:11" ht="31.5">
      <c r="A136" s="29">
        <v>3604</v>
      </c>
      <c r="B136" s="28" t="s">
        <v>113</v>
      </c>
      <c r="C136" s="13"/>
      <c r="D136" s="13"/>
      <c r="E136" s="14">
        <f aca="true" t="shared" si="6" ref="E136:E199">SUM(C136+D136)</f>
        <v>0</v>
      </c>
      <c r="F136" s="11"/>
      <c r="G136" s="11"/>
      <c r="H136" s="15">
        <f aca="true" t="shared" si="7" ref="H136:H199">F136+G136</f>
        <v>0</v>
      </c>
      <c r="I136" s="11"/>
      <c r="J136" s="11"/>
      <c r="K136" s="15">
        <f t="shared" si="5"/>
        <v>0</v>
      </c>
    </row>
    <row r="137" spans="1:11" ht="21.75" customHeight="1">
      <c r="A137" s="29" t="s">
        <v>154</v>
      </c>
      <c r="B137" s="29"/>
      <c r="C137" s="13">
        <f>C7+C39+C77+C135</f>
        <v>5427</v>
      </c>
      <c r="D137" s="13">
        <f>D7+D39+D77+D135</f>
        <v>15651</v>
      </c>
      <c r="E137" s="14">
        <f t="shared" si="6"/>
        <v>21078</v>
      </c>
      <c r="F137" s="19">
        <f>F7+F39+F77+F135</f>
        <v>110.46999999999998</v>
      </c>
      <c r="G137" s="19">
        <f>G7+G39+G77+G135</f>
        <v>123.69999999999999</v>
      </c>
      <c r="H137" s="15">
        <f t="shared" si="7"/>
        <v>234.16999999999996</v>
      </c>
      <c r="I137" s="19">
        <f>I7+I39+I77+I135</f>
        <v>275.06</v>
      </c>
      <c r="J137" s="19">
        <f>J7+J39+J77+J135</f>
        <v>310.22</v>
      </c>
      <c r="K137" s="15">
        <f t="shared" si="5"/>
        <v>585.28</v>
      </c>
    </row>
    <row r="138" spans="1:11" ht="21.75" customHeight="1">
      <c r="A138" s="29" t="s">
        <v>158</v>
      </c>
      <c r="B138" s="29" t="s">
        <v>157</v>
      </c>
      <c r="C138" s="13"/>
      <c r="D138" s="13"/>
      <c r="E138" s="14"/>
      <c r="F138" s="11"/>
      <c r="G138" s="11"/>
      <c r="H138" s="15">
        <f t="shared" si="7"/>
        <v>0</v>
      </c>
      <c r="I138" s="11"/>
      <c r="J138" s="11"/>
      <c r="K138" s="15">
        <f aca="true" t="shared" si="8" ref="K138:K201">I138+J138</f>
        <v>0</v>
      </c>
    </row>
    <row r="139" spans="1:11" ht="15.75">
      <c r="A139" s="29" t="s">
        <v>10</v>
      </c>
      <c r="B139" s="29" t="s">
        <v>11</v>
      </c>
      <c r="C139" s="13">
        <f>SUM(C140:C145)</f>
        <v>0</v>
      </c>
      <c r="D139" s="13">
        <f>SUM(D140:D145)</f>
        <v>0</v>
      </c>
      <c r="E139" s="14">
        <f t="shared" si="6"/>
        <v>0</v>
      </c>
      <c r="F139" s="11"/>
      <c r="G139" s="11"/>
      <c r="H139" s="15">
        <f t="shared" si="7"/>
        <v>0</v>
      </c>
      <c r="I139" s="11"/>
      <c r="J139" s="11"/>
      <c r="K139" s="15">
        <f t="shared" si="8"/>
        <v>0</v>
      </c>
    </row>
    <row r="140" spans="1:11" ht="18.75" customHeight="1">
      <c r="A140" s="29">
        <v>4047</v>
      </c>
      <c r="B140" s="2" t="s">
        <v>114</v>
      </c>
      <c r="C140" s="13"/>
      <c r="D140" s="13"/>
      <c r="E140" s="14">
        <f t="shared" si="6"/>
        <v>0</v>
      </c>
      <c r="F140" s="11"/>
      <c r="G140" s="11"/>
      <c r="H140" s="15">
        <f t="shared" si="7"/>
        <v>0</v>
      </c>
      <c r="I140" s="11"/>
      <c r="J140" s="11"/>
      <c r="K140" s="15">
        <f t="shared" si="8"/>
        <v>0</v>
      </c>
    </row>
    <row r="141" spans="1:11" ht="18.75" customHeight="1">
      <c r="A141" s="29">
        <v>4055</v>
      </c>
      <c r="B141" s="2" t="s">
        <v>115</v>
      </c>
      <c r="C141" s="13"/>
      <c r="D141" s="13"/>
      <c r="E141" s="14">
        <f t="shared" si="6"/>
        <v>0</v>
      </c>
      <c r="F141" s="11"/>
      <c r="G141" s="11"/>
      <c r="H141" s="15">
        <f t="shared" si="7"/>
        <v>0</v>
      </c>
      <c r="I141" s="11"/>
      <c r="J141" s="11"/>
      <c r="K141" s="15">
        <f t="shared" si="8"/>
        <v>0</v>
      </c>
    </row>
    <row r="142" spans="1:11" ht="18.75" customHeight="1">
      <c r="A142" s="29">
        <v>4058</v>
      </c>
      <c r="B142" s="2" t="s">
        <v>116</v>
      </c>
      <c r="C142" s="13"/>
      <c r="D142" s="13"/>
      <c r="E142" s="14">
        <f t="shared" si="6"/>
        <v>0</v>
      </c>
      <c r="F142" s="11"/>
      <c r="G142" s="11"/>
      <c r="H142" s="15">
        <f t="shared" si="7"/>
        <v>0</v>
      </c>
      <c r="I142" s="11"/>
      <c r="J142" s="11"/>
      <c r="K142" s="15">
        <f t="shared" si="8"/>
        <v>0</v>
      </c>
    </row>
    <row r="143" spans="1:11" ht="18.75" customHeight="1">
      <c r="A143" s="29">
        <v>4059</v>
      </c>
      <c r="B143" s="2" t="s">
        <v>117</v>
      </c>
      <c r="C143" s="13"/>
      <c r="D143" s="13"/>
      <c r="E143" s="14">
        <f t="shared" si="6"/>
        <v>0</v>
      </c>
      <c r="F143" s="11"/>
      <c r="G143" s="11"/>
      <c r="H143" s="15">
        <f t="shared" si="7"/>
        <v>0</v>
      </c>
      <c r="I143" s="11"/>
      <c r="J143" s="11"/>
      <c r="K143" s="15">
        <f t="shared" si="8"/>
        <v>0</v>
      </c>
    </row>
    <row r="144" spans="1:11" ht="18.75" customHeight="1">
      <c r="A144" s="29">
        <v>4070</v>
      </c>
      <c r="B144" s="2" t="s">
        <v>38</v>
      </c>
      <c r="C144" s="13"/>
      <c r="D144" s="13"/>
      <c r="E144" s="14">
        <f t="shared" si="6"/>
        <v>0</v>
      </c>
      <c r="F144" s="11"/>
      <c r="G144" s="11"/>
      <c r="H144" s="15">
        <f t="shared" si="7"/>
        <v>0</v>
      </c>
      <c r="I144" s="11"/>
      <c r="J144" s="11"/>
      <c r="K144" s="15">
        <f t="shared" si="8"/>
        <v>0</v>
      </c>
    </row>
    <row r="145" spans="1:11" ht="18.75" customHeight="1">
      <c r="A145" s="29">
        <v>4075</v>
      </c>
      <c r="B145" s="2" t="s">
        <v>118</v>
      </c>
      <c r="C145" s="13"/>
      <c r="D145" s="13"/>
      <c r="E145" s="14">
        <f t="shared" si="6"/>
        <v>0</v>
      </c>
      <c r="F145" s="11"/>
      <c r="G145" s="11"/>
      <c r="H145" s="15">
        <f t="shared" si="7"/>
        <v>0</v>
      </c>
      <c r="I145" s="11"/>
      <c r="J145" s="11"/>
      <c r="K145" s="15">
        <f t="shared" si="8"/>
        <v>0</v>
      </c>
    </row>
    <row r="146" spans="1:11" ht="18.75" customHeight="1">
      <c r="A146" s="29" t="s">
        <v>39</v>
      </c>
      <c r="B146" s="29" t="s">
        <v>119</v>
      </c>
      <c r="C146" s="13">
        <f>SUM(C147:C158)</f>
        <v>0</v>
      </c>
      <c r="D146" s="13">
        <f>SUM(D147:D158)</f>
        <v>0</v>
      </c>
      <c r="E146" s="14">
        <f t="shared" si="6"/>
        <v>0</v>
      </c>
      <c r="F146" s="11"/>
      <c r="G146" s="11"/>
      <c r="H146" s="15">
        <f t="shared" si="7"/>
        <v>0</v>
      </c>
      <c r="I146" s="11"/>
      <c r="J146" s="11"/>
      <c r="K146" s="15">
        <f t="shared" si="8"/>
        <v>0</v>
      </c>
    </row>
    <row r="147" spans="1:11" ht="18.75" customHeight="1">
      <c r="A147" s="29">
        <v>4202</v>
      </c>
      <c r="B147" s="2" t="s">
        <v>120</v>
      </c>
      <c r="C147" s="13"/>
      <c r="D147" s="13"/>
      <c r="E147" s="14">
        <f t="shared" si="6"/>
        <v>0</v>
      </c>
      <c r="F147" s="11"/>
      <c r="G147" s="11"/>
      <c r="H147" s="15">
        <f t="shared" si="7"/>
        <v>0</v>
      </c>
      <c r="I147" s="11"/>
      <c r="J147" s="11"/>
      <c r="K147" s="15">
        <f t="shared" si="8"/>
        <v>0</v>
      </c>
    </row>
    <row r="148" spans="1:11" ht="18.75" customHeight="1">
      <c r="A148" s="29">
        <v>4210</v>
      </c>
      <c r="B148" s="2" t="s">
        <v>121</v>
      </c>
      <c r="C148" s="13"/>
      <c r="D148" s="13"/>
      <c r="E148" s="14">
        <f t="shared" si="6"/>
        <v>0</v>
      </c>
      <c r="F148" s="11"/>
      <c r="G148" s="11"/>
      <c r="H148" s="15">
        <f t="shared" si="7"/>
        <v>0</v>
      </c>
      <c r="I148" s="11"/>
      <c r="J148" s="11"/>
      <c r="K148" s="15">
        <f t="shared" si="8"/>
        <v>0</v>
      </c>
    </row>
    <row r="149" spans="1:11" ht="18.75" customHeight="1">
      <c r="A149" s="29">
        <v>4211</v>
      </c>
      <c r="B149" s="2" t="s">
        <v>122</v>
      </c>
      <c r="C149" s="13"/>
      <c r="D149" s="13"/>
      <c r="E149" s="14">
        <f t="shared" si="6"/>
        <v>0</v>
      </c>
      <c r="F149" s="11"/>
      <c r="G149" s="11"/>
      <c r="H149" s="15">
        <f t="shared" si="7"/>
        <v>0</v>
      </c>
      <c r="I149" s="11"/>
      <c r="J149" s="11"/>
      <c r="K149" s="15">
        <f t="shared" si="8"/>
        <v>0</v>
      </c>
    </row>
    <row r="150" spans="1:11" ht="18.75" customHeight="1">
      <c r="A150" s="29">
        <v>4215</v>
      </c>
      <c r="B150" s="2" t="s">
        <v>123</v>
      </c>
      <c r="C150" s="13"/>
      <c r="D150" s="13"/>
      <c r="E150" s="14">
        <f t="shared" si="6"/>
        <v>0</v>
      </c>
      <c r="F150" s="11"/>
      <c r="G150" s="11"/>
      <c r="H150" s="15">
        <f t="shared" si="7"/>
        <v>0</v>
      </c>
      <c r="I150" s="11"/>
      <c r="J150" s="11"/>
      <c r="K150" s="15">
        <f t="shared" si="8"/>
        <v>0</v>
      </c>
    </row>
    <row r="151" spans="1:11" ht="18.75" customHeight="1">
      <c r="A151" s="29">
        <v>4216</v>
      </c>
      <c r="B151" s="2" t="s">
        <v>124</v>
      </c>
      <c r="C151" s="13"/>
      <c r="D151" s="13"/>
      <c r="E151" s="14">
        <f t="shared" si="6"/>
        <v>0</v>
      </c>
      <c r="F151" s="11"/>
      <c r="G151" s="11"/>
      <c r="H151" s="15">
        <f t="shared" si="7"/>
        <v>0</v>
      </c>
      <c r="I151" s="11"/>
      <c r="J151" s="11"/>
      <c r="K151" s="15">
        <f t="shared" si="8"/>
        <v>0</v>
      </c>
    </row>
    <row r="152" spans="1:11" ht="18.75" customHeight="1">
      <c r="A152" s="29">
        <v>4217</v>
      </c>
      <c r="B152" s="2" t="s">
        <v>125</v>
      </c>
      <c r="C152" s="13"/>
      <c r="D152" s="13"/>
      <c r="E152" s="14">
        <f t="shared" si="6"/>
        <v>0</v>
      </c>
      <c r="F152" s="11"/>
      <c r="G152" s="11"/>
      <c r="H152" s="15">
        <f t="shared" si="7"/>
        <v>0</v>
      </c>
      <c r="I152" s="11"/>
      <c r="J152" s="11"/>
      <c r="K152" s="15">
        <f t="shared" si="8"/>
        <v>0</v>
      </c>
    </row>
    <row r="153" spans="1:11" ht="18.75" customHeight="1">
      <c r="A153" s="29">
        <v>4220</v>
      </c>
      <c r="B153" s="2" t="s">
        <v>126</v>
      </c>
      <c r="C153" s="13"/>
      <c r="D153" s="13"/>
      <c r="E153" s="14">
        <f t="shared" si="6"/>
        <v>0</v>
      </c>
      <c r="F153" s="11"/>
      <c r="G153" s="11"/>
      <c r="H153" s="15">
        <f t="shared" si="7"/>
        <v>0</v>
      </c>
      <c r="I153" s="11"/>
      <c r="J153" s="11"/>
      <c r="K153" s="15">
        <f t="shared" si="8"/>
        <v>0</v>
      </c>
    </row>
    <row r="154" spans="1:11" ht="18.75" customHeight="1">
      <c r="A154" s="29">
        <v>4221</v>
      </c>
      <c r="B154" s="2" t="s">
        <v>127</v>
      </c>
      <c r="C154" s="13"/>
      <c r="D154" s="13"/>
      <c r="E154" s="14">
        <f t="shared" si="6"/>
        <v>0</v>
      </c>
      <c r="F154" s="11"/>
      <c r="G154" s="11"/>
      <c r="H154" s="15">
        <f t="shared" si="7"/>
        <v>0</v>
      </c>
      <c r="I154" s="11"/>
      <c r="J154" s="11"/>
      <c r="K154" s="15">
        <f t="shared" si="8"/>
        <v>0</v>
      </c>
    </row>
    <row r="155" spans="1:11" ht="18.75" customHeight="1">
      <c r="A155" s="29">
        <v>4225</v>
      </c>
      <c r="B155" s="2" t="s">
        <v>128</v>
      </c>
      <c r="C155" s="13"/>
      <c r="D155" s="13"/>
      <c r="E155" s="14">
        <f t="shared" si="6"/>
        <v>0</v>
      </c>
      <c r="F155" s="11"/>
      <c r="G155" s="11"/>
      <c r="H155" s="15">
        <f t="shared" si="7"/>
        <v>0</v>
      </c>
      <c r="I155" s="11"/>
      <c r="J155" s="11"/>
      <c r="K155" s="15">
        <f t="shared" si="8"/>
        <v>0</v>
      </c>
    </row>
    <row r="156" spans="1:11" ht="18.75" customHeight="1">
      <c r="A156" s="29">
        <v>4235</v>
      </c>
      <c r="B156" s="2" t="s">
        <v>129</v>
      </c>
      <c r="C156" s="13"/>
      <c r="D156" s="13"/>
      <c r="E156" s="14">
        <f t="shared" si="6"/>
        <v>0</v>
      </c>
      <c r="F156" s="11"/>
      <c r="G156" s="11"/>
      <c r="H156" s="15">
        <f t="shared" si="7"/>
        <v>0</v>
      </c>
      <c r="I156" s="11"/>
      <c r="J156" s="11"/>
      <c r="K156" s="15">
        <f t="shared" si="8"/>
        <v>0</v>
      </c>
    </row>
    <row r="157" spans="1:11" ht="18.75" customHeight="1">
      <c r="A157" s="29">
        <v>4236</v>
      </c>
      <c r="B157" s="2" t="s">
        <v>130</v>
      </c>
      <c r="C157" s="13"/>
      <c r="D157" s="13"/>
      <c r="E157" s="14">
        <f t="shared" si="6"/>
        <v>0</v>
      </c>
      <c r="F157" s="11"/>
      <c r="G157" s="11"/>
      <c r="H157" s="15">
        <f t="shared" si="7"/>
        <v>0</v>
      </c>
      <c r="I157" s="11"/>
      <c r="J157" s="11"/>
      <c r="K157" s="15">
        <f t="shared" si="8"/>
        <v>0</v>
      </c>
    </row>
    <row r="158" spans="1:11" ht="18.75" customHeight="1">
      <c r="A158" s="29">
        <v>4250</v>
      </c>
      <c r="B158" s="2" t="s">
        <v>63</v>
      </c>
      <c r="C158" s="13"/>
      <c r="D158" s="13"/>
      <c r="E158" s="14">
        <f t="shared" si="6"/>
        <v>0</v>
      </c>
      <c r="F158" s="11"/>
      <c r="G158" s="11"/>
      <c r="H158" s="15">
        <f t="shared" si="7"/>
        <v>0</v>
      </c>
      <c r="I158" s="11"/>
      <c r="J158" s="11"/>
      <c r="K158" s="15">
        <f t="shared" si="8"/>
        <v>0</v>
      </c>
    </row>
    <row r="159" spans="1:11" ht="18.75" customHeight="1">
      <c r="A159" s="29" t="s">
        <v>65</v>
      </c>
      <c r="B159" s="29" t="s">
        <v>131</v>
      </c>
      <c r="C159" s="13">
        <f>SUM(C160:C208)</f>
        <v>0</v>
      </c>
      <c r="D159" s="13">
        <f>SUM(D160:D208)</f>
        <v>0</v>
      </c>
      <c r="E159" s="14">
        <f t="shared" si="6"/>
        <v>0</v>
      </c>
      <c r="F159" s="11"/>
      <c r="G159" s="11"/>
      <c r="H159" s="15">
        <f t="shared" si="7"/>
        <v>0</v>
      </c>
      <c r="I159" s="11"/>
      <c r="J159" s="11"/>
      <c r="K159" s="15">
        <f t="shared" si="8"/>
        <v>0</v>
      </c>
    </row>
    <row r="160" spans="1:11" ht="18.75" customHeight="1">
      <c r="A160" s="29">
        <v>4401</v>
      </c>
      <c r="B160" s="2" t="s">
        <v>67</v>
      </c>
      <c r="C160" s="13"/>
      <c r="D160" s="13"/>
      <c r="E160" s="14">
        <f t="shared" si="6"/>
        <v>0</v>
      </c>
      <c r="F160" s="11"/>
      <c r="G160" s="11"/>
      <c r="H160" s="15">
        <f t="shared" si="7"/>
        <v>0</v>
      </c>
      <c r="I160" s="11"/>
      <c r="J160" s="11"/>
      <c r="K160" s="15">
        <f t="shared" si="8"/>
        <v>0</v>
      </c>
    </row>
    <row r="161" spans="1:11" ht="18.75" customHeight="1">
      <c r="A161" s="29">
        <v>4402</v>
      </c>
      <c r="B161" s="2" t="s">
        <v>132</v>
      </c>
      <c r="C161" s="13"/>
      <c r="D161" s="13"/>
      <c r="E161" s="14">
        <f t="shared" si="6"/>
        <v>0</v>
      </c>
      <c r="F161" s="11"/>
      <c r="G161" s="11"/>
      <c r="H161" s="15">
        <f t="shared" si="7"/>
        <v>0</v>
      </c>
      <c r="I161" s="11"/>
      <c r="J161" s="11"/>
      <c r="K161" s="15">
        <f t="shared" si="8"/>
        <v>0</v>
      </c>
    </row>
    <row r="162" spans="1:11" ht="18.75" customHeight="1">
      <c r="A162" s="29">
        <v>4403</v>
      </c>
      <c r="B162" s="2" t="s">
        <v>69</v>
      </c>
      <c r="C162" s="13"/>
      <c r="D162" s="13"/>
      <c r="E162" s="14">
        <f t="shared" si="6"/>
        <v>0</v>
      </c>
      <c r="F162" s="11"/>
      <c r="G162" s="11"/>
      <c r="H162" s="15">
        <f t="shared" si="7"/>
        <v>0</v>
      </c>
      <c r="I162" s="11"/>
      <c r="J162" s="11"/>
      <c r="K162" s="15">
        <f t="shared" si="8"/>
        <v>0</v>
      </c>
    </row>
    <row r="163" spans="1:11" ht="18.75" customHeight="1">
      <c r="A163" s="29">
        <v>4404</v>
      </c>
      <c r="B163" s="2" t="s">
        <v>70</v>
      </c>
      <c r="C163" s="13"/>
      <c r="D163" s="13"/>
      <c r="E163" s="14">
        <f t="shared" si="6"/>
        <v>0</v>
      </c>
      <c r="F163" s="11"/>
      <c r="G163" s="11"/>
      <c r="H163" s="15">
        <f t="shared" si="7"/>
        <v>0</v>
      </c>
      <c r="I163" s="11"/>
      <c r="J163" s="11"/>
      <c r="K163" s="15">
        <f t="shared" si="8"/>
        <v>0</v>
      </c>
    </row>
    <row r="164" spans="1:11" ht="18.75" customHeight="1">
      <c r="A164" s="29">
        <v>4405</v>
      </c>
      <c r="B164" s="2" t="s">
        <v>71</v>
      </c>
      <c r="C164" s="13"/>
      <c r="D164" s="13"/>
      <c r="E164" s="14">
        <f t="shared" si="6"/>
        <v>0</v>
      </c>
      <c r="F164" s="11"/>
      <c r="G164" s="11"/>
      <c r="H164" s="15">
        <f t="shared" si="7"/>
        <v>0</v>
      </c>
      <c r="I164" s="11"/>
      <c r="J164" s="11"/>
      <c r="K164" s="15">
        <f t="shared" si="8"/>
        <v>0</v>
      </c>
    </row>
    <row r="165" spans="1:11" ht="18.75" customHeight="1">
      <c r="A165" s="29">
        <v>4406</v>
      </c>
      <c r="B165" s="2" t="s">
        <v>133</v>
      </c>
      <c r="C165" s="13"/>
      <c r="D165" s="13"/>
      <c r="E165" s="14">
        <f t="shared" si="6"/>
        <v>0</v>
      </c>
      <c r="F165" s="11"/>
      <c r="G165" s="11"/>
      <c r="H165" s="15">
        <f t="shared" si="7"/>
        <v>0</v>
      </c>
      <c r="I165" s="11"/>
      <c r="J165" s="11"/>
      <c r="K165" s="15">
        <f t="shared" si="8"/>
        <v>0</v>
      </c>
    </row>
    <row r="166" spans="1:11" ht="18.75" customHeight="1">
      <c r="A166" s="29">
        <v>4407</v>
      </c>
      <c r="B166" s="2" t="s">
        <v>73</v>
      </c>
      <c r="C166" s="13"/>
      <c r="D166" s="13"/>
      <c r="E166" s="14">
        <f t="shared" si="6"/>
        <v>0</v>
      </c>
      <c r="F166" s="11"/>
      <c r="G166" s="11"/>
      <c r="H166" s="15">
        <f t="shared" si="7"/>
        <v>0</v>
      </c>
      <c r="I166" s="11"/>
      <c r="J166" s="11"/>
      <c r="K166" s="15">
        <f t="shared" si="8"/>
        <v>0</v>
      </c>
    </row>
    <row r="167" spans="1:11" ht="18.75" customHeight="1">
      <c r="A167" s="29">
        <v>4408</v>
      </c>
      <c r="B167" s="2" t="s">
        <v>134</v>
      </c>
      <c r="C167" s="13"/>
      <c r="D167" s="13"/>
      <c r="E167" s="14">
        <f t="shared" si="6"/>
        <v>0</v>
      </c>
      <c r="F167" s="11"/>
      <c r="G167" s="11"/>
      <c r="H167" s="15">
        <f t="shared" si="7"/>
        <v>0</v>
      </c>
      <c r="I167" s="11"/>
      <c r="J167" s="11"/>
      <c r="K167" s="15">
        <f t="shared" si="8"/>
        <v>0</v>
      </c>
    </row>
    <row r="168" spans="1:11" ht="18.75" customHeight="1">
      <c r="A168" s="29">
        <v>4415</v>
      </c>
      <c r="B168" s="2" t="s">
        <v>75</v>
      </c>
      <c r="C168" s="13"/>
      <c r="D168" s="13"/>
      <c r="E168" s="14">
        <f t="shared" si="6"/>
        <v>0</v>
      </c>
      <c r="F168" s="11"/>
      <c r="G168" s="11"/>
      <c r="H168" s="15">
        <f t="shared" si="7"/>
        <v>0</v>
      </c>
      <c r="I168" s="11"/>
      <c r="J168" s="11"/>
      <c r="K168" s="15">
        <f t="shared" si="8"/>
        <v>0</v>
      </c>
    </row>
    <row r="169" spans="1:11" ht="15.75">
      <c r="A169" s="29">
        <v>4416</v>
      </c>
      <c r="B169" s="28" t="s">
        <v>135</v>
      </c>
      <c r="C169" s="13"/>
      <c r="D169" s="13"/>
      <c r="E169" s="14">
        <f t="shared" si="6"/>
        <v>0</v>
      </c>
      <c r="F169" s="11"/>
      <c r="G169" s="11"/>
      <c r="H169" s="15">
        <f t="shared" si="7"/>
        <v>0</v>
      </c>
      <c r="I169" s="11"/>
      <c r="J169" s="11"/>
      <c r="K169" s="15">
        <f t="shared" si="8"/>
        <v>0</v>
      </c>
    </row>
    <row r="170" spans="1:11" ht="18.75" customHeight="1">
      <c r="A170" s="29">
        <v>4425</v>
      </c>
      <c r="B170" s="2" t="s">
        <v>136</v>
      </c>
      <c r="C170" s="13"/>
      <c r="D170" s="13"/>
      <c r="E170" s="14">
        <f t="shared" si="6"/>
        <v>0</v>
      </c>
      <c r="F170" s="11"/>
      <c r="G170" s="11"/>
      <c r="H170" s="15">
        <f t="shared" si="7"/>
        <v>0</v>
      </c>
      <c r="I170" s="11"/>
      <c r="J170" s="11"/>
      <c r="K170" s="15">
        <f t="shared" si="8"/>
        <v>0</v>
      </c>
    </row>
    <row r="171" spans="1:11" ht="18.75" customHeight="1">
      <c r="A171" s="29">
        <v>4435</v>
      </c>
      <c r="B171" s="2" t="s">
        <v>137</v>
      </c>
      <c r="C171" s="13"/>
      <c r="D171" s="13"/>
      <c r="E171" s="14">
        <f t="shared" si="6"/>
        <v>0</v>
      </c>
      <c r="F171" s="11"/>
      <c r="G171" s="11"/>
      <c r="H171" s="15">
        <f t="shared" si="7"/>
        <v>0</v>
      </c>
      <c r="I171" s="11"/>
      <c r="J171" s="11"/>
      <c r="K171" s="15">
        <f t="shared" si="8"/>
        <v>0</v>
      </c>
    </row>
    <row r="172" spans="1:11" ht="18.75" customHeight="1">
      <c r="A172" s="29">
        <v>4515</v>
      </c>
      <c r="B172" s="2" t="s">
        <v>82</v>
      </c>
      <c r="C172" s="13"/>
      <c r="D172" s="13"/>
      <c r="E172" s="14">
        <f t="shared" si="6"/>
        <v>0</v>
      </c>
      <c r="F172" s="11"/>
      <c r="G172" s="11"/>
      <c r="H172" s="15">
        <f t="shared" si="7"/>
        <v>0</v>
      </c>
      <c r="I172" s="11"/>
      <c r="J172" s="11"/>
      <c r="K172" s="15">
        <f t="shared" si="8"/>
        <v>0</v>
      </c>
    </row>
    <row r="173" spans="1:11" ht="18.75" customHeight="1">
      <c r="A173" s="29">
        <v>4551</v>
      </c>
      <c r="B173" s="2" t="s">
        <v>138</v>
      </c>
      <c r="C173" s="13"/>
      <c r="D173" s="13"/>
      <c r="E173" s="14">
        <f t="shared" si="6"/>
        <v>0</v>
      </c>
      <c r="F173" s="11"/>
      <c r="G173" s="11"/>
      <c r="H173" s="15">
        <f t="shared" si="7"/>
        <v>0</v>
      </c>
      <c r="I173" s="11"/>
      <c r="J173" s="11"/>
      <c r="K173" s="15">
        <f t="shared" si="8"/>
        <v>0</v>
      </c>
    </row>
    <row r="174" spans="1:11" ht="18.75" customHeight="1">
      <c r="A174" s="29">
        <v>4552</v>
      </c>
      <c r="B174" s="2" t="s">
        <v>84</v>
      </c>
      <c r="C174" s="13"/>
      <c r="D174" s="13"/>
      <c r="E174" s="14">
        <f t="shared" si="6"/>
        <v>0</v>
      </c>
      <c r="F174" s="11"/>
      <c r="G174" s="11"/>
      <c r="H174" s="15">
        <f t="shared" si="7"/>
        <v>0</v>
      </c>
      <c r="I174" s="11"/>
      <c r="J174" s="11"/>
      <c r="K174" s="15">
        <f t="shared" si="8"/>
        <v>0</v>
      </c>
    </row>
    <row r="175" spans="1:11" ht="18.75" customHeight="1">
      <c r="A175" s="29">
        <v>4575</v>
      </c>
      <c r="B175" s="2" t="s">
        <v>85</v>
      </c>
      <c r="C175" s="13"/>
      <c r="D175" s="13"/>
      <c r="E175" s="14">
        <f t="shared" si="6"/>
        <v>0</v>
      </c>
      <c r="F175" s="11"/>
      <c r="G175" s="11"/>
      <c r="H175" s="15">
        <f t="shared" si="7"/>
        <v>0</v>
      </c>
      <c r="I175" s="11"/>
      <c r="J175" s="11"/>
      <c r="K175" s="15">
        <f t="shared" si="8"/>
        <v>0</v>
      </c>
    </row>
    <row r="176" spans="1:11" ht="18.75" customHeight="1">
      <c r="A176" s="29">
        <v>4700</v>
      </c>
      <c r="B176" s="2" t="s">
        <v>139</v>
      </c>
      <c r="C176" s="13"/>
      <c r="D176" s="13"/>
      <c r="E176" s="14">
        <f t="shared" si="6"/>
        <v>0</v>
      </c>
      <c r="F176" s="11"/>
      <c r="G176" s="11"/>
      <c r="H176" s="15">
        <f t="shared" si="7"/>
        <v>0</v>
      </c>
      <c r="I176" s="11"/>
      <c r="J176" s="11"/>
      <c r="K176" s="15">
        <f t="shared" si="8"/>
        <v>0</v>
      </c>
    </row>
    <row r="177" spans="1:11" ht="18.75" customHeight="1">
      <c r="A177" s="29">
        <v>4701</v>
      </c>
      <c r="B177" s="2" t="s">
        <v>140</v>
      </c>
      <c r="C177" s="13"/>
      <c r="D177" s="13"/>
      <c r="E177" s="14">
        <f t="shared" si="6"/>
        <v>0</v>
      </c>
      <c r="F177" s="11"/>
      <c r="G177" s="11"/>
      <c r="H177" s="15">
        <f t="shared" si="7"/>
        <v>0</v>
      </c>
      <c r="I177" s="11"/>
      <c r="J177" s="11"/>
      <c r="K177" s="15">
        <f t="shared" si="8"/>
        <v>0</v>
      </c>
    </row>
    <row r="178" spans="1:11" ht="18.75" customHeight="1">
      <c r="A178" s="29">
        <v>4702</v>
      </c>
      <c r="B178" s="2" t="s">
        <v>141</v>
      </c>
      <c r="C178" s="13"/>
      <c r="D178" s="13"/>
      <c r="E178" s="14">
        <f t="shared" si="6"/>
        <v>0</v>
      </c>
      <c r="F178" s="11"/>
      <c r="G178" s="11"/>
      <c r="H178" s="15">
        <f t="shared" si="7"/>
        <v>0</v>
      </c>
      <c r="I178" s="11"/>
      <c r="J178" s="11"/>
      <c r="K178" s="15">
        <f t="shared" si="8"/>
        <v>0</v>
      </c>
    </row>
    <row r="179" spans="1:11" ht="18.75" customHeight="1">
      <c r="A179" s="29">
        <v>4705</v>
      </c>
      <c r="B179" s="2" t="s">
        <v>86</v>
      </c>
      <c r="C179" s="13"/>
      <c r="D179" s="13"/>
      <c r="E179" s="14">
        <f t="shared" si="6"/>
        <v>0</v>
      </c>
      <c r="F179" s="11"/>
      <c r="G179" s="11"/>
      <c r="H179" s="15">
        <f t="shared" si="7"/>
        <v>0</v>
      </c>
      <c r="I179" s="11"/>
      <c r="J179" s="11"/>
      <c r="K179" s="15">
        <f t="shared" si="8"/>
        <v>0</v>
      </c>
    </row>
    <row r="180" spans="1:11" ht="18.75" customHeight="1">
      <c r="A180" s="29">
        <v>4711</v>
      </c>
      <c r="B180" s="2" t="s">
        <v>87</v>
      </c>
      <c r="C180" s="13"/>
      <c r="D180" s="13"/>
      <c r="E180" s="14">
        <f t="shared" si="6"/>
        <v>0</v>
      </c>
      <c r="F180" s="11"/>
      <c r="G180" s="11"/>
      <c r="H180" s="15">
        <f t="shared" si="7"/>
        <v>0</v>
      </c>
      <c r="I180" s="11"/>
      <c r="J180" s="11"/>
      <c r="K180" s="15">
        <f t="shared" si="8"/>
        <v>0</v>
      </c>
    </row>
    <row r="181" spans="1:11" ht="18.75" customHeight="1">
      <c r="A181" s="29">
        <v>4801</v>
      </c>
      <c r="B181" s="2" t="s">
        <v>142</v>
      </c>
      <c r="C181" s="13"/>
      <c r="D181" s="13"/>
      <c r="E181" s="14">
        <f t="shared" si="6"/>
        <v>0</v>
      </c>
      <c r="F181" s="11"/>
      <c r="G181" s="11"/>
      <c r="H181" s="15">
        <f t="shared" si="7"/>
        <v>0</v>
      </c>
      <c r="I181" s="11"/>
      <c r="J181" s="11"/>
      <c r="K181" s="15">
        <f t="shared" si="8"/>
        <v>0</v>
      </c>
    </row>
    <row r="182" spans="1:11" ht="18.75" customHeight="1">
      <c r="A182" s="29">
        <v>4810</v>
      </c>
      <c r="B182" s="2" t="s">
        <v>91</v>
      </c>
      <c r="C182" s="13"/>
      <c r="D182" s="13"/>
      <c r="E182" s="14">
        <f t="shared" si="6"/>
        <v>0</v>
      </c>
      <c r="F182" s="11"/>
      <c r="G182" s="11"/>
      <c r="H182" s="15">
        <f t="shared" si="7"/>
        <v>0</v>
      </c>
      <c r="I182" s="11"/>
      <c r="J182" s="11"/>
      <c r="K182" s="15">
        <f t="shared" si="8"/>
        <v>0</v>
      </c>
    </row>
    <row r="183" spans="1:11" ht="18.75" customHeight="1">
      <c r="A183" s="29">
        <v>4851</v>
      </c>
      <c r="B183" s="2" t="s">
        <v>92</v>
      </c>
      <c r="C183" s="13"/>
      <c r="D183" s="13"/>
      <c r="E183" s="14">
        <f t="shared" si="6"/>
        <v>0</v>
      </c>
      <c r="F183" s="11"/>
      <c r="G183" s="11"/>
      <c r="H183" s="15">
        <f t="shared" si="7"/>
        <v>0</v>
      </c>
      <c r="I183" s="11"/>
      <c r="J183" s="11"/>
      <c r="K183" s="15">
        <f t="shared" si="8"/>
        <v>0</v>
      </c>
    </row>
    <row r="184" spans="1:11" ht="18.75" customHeight="1">
      <c r="A184" s="29">
        <v>4852</v>
      </c>
      <c r="B184" s="2" t="s">
        <v>93</v>
      </c>
      <c r="C184" s="13"/>
      <c r="D184" s="13"/>
      <c r="E184" s="14">
        <f t="shared" si="6"/>
        <v>0</v>
      </c>
      <c r="F184" s="11"/>
      <c r="G184" s="11"/>
      <c r="H184" s="15">
        <f t="shared" si="7"/>
        <v>0</v>
      </c>
      <c r="I184" s="11"/>
      <c r="J184" s="11"/>
      <c r="K184" s="15">
        <f t="shared" si="8"/>
        <v>0</v>
      </c>
    </row>
    <row r="185" spans="1:11" ht="18.75" customHeight="1">
      <c r="A185" s="29">
        <v>4853</v>
      </c>
      <c r="B185" s="2" t="s">
        <v>143</v>
      </c>
      <c r="C185" s="13"/>
      <c r="D185" s="13"/>
      <c r="E185" s="14">
        <f t="shared" si="6"/>
        <v>0</v>
      </c>
      <c r="F185" s="11"/>
      <c r="G185" s="11"/>
      <c r="H185" s="15">
        <f t="shared" si="7"/>
        <v>0</v>
      </c>
      <c r="I185" s="11"/>
      <c r="J185" s="11"/>
      <c r="K185" s="15">
        <f t="shared" si="8"/>
        <v>0</v>
      </c>
    </row>
    <row r="186" spans="1:11" ht="18.75" customHeight="1">
      <c r="A186" s="29">
        <v>4854</v>
      </c>
      <c r="B186" s="2" t="s">
        <v>144</v>
      </c>
      <c r="C186" s="13"/>
      <c r="D186" s="13"/>
      <c r="E186" s="14">
        <f t="shared" si="6"/>
        <v>0</v>
      </c>
      <c r="F186" s="11"/>
      <c r="G186" s="11"/>
      <c r="H186" s="15">
        <f t="shared" si="7"/>
        <v>0</v>
      </c>
      <c r="I186" s="11"/>
      <c r="J186" s="11"/>
      <c r="K186" s="15">
        <f t="shared" si="8"/>
        <v>0</v>
      </c>
    </row>
    <row r="187" spans="1:11" ht="18.75" customHeight="1">
      <c r="A187" s="29">
        <v>4855</v>
      </c>
      <c r="B187" s="2" t="s">
        <v>145</v>
      </c>
      <c r="C187" s="13"/>
      <c r="D187" s="13"/>
      <c r="E187" s="14">
        <f t="shared" si="6"/>
        <v>0</v>
      </c>
      <c r="F187" s="11"/>
      <c r="G187" s="11"/>
      <c r="H187" s="15">
        <f t="shared" si="7"/>
        <v>0</v>
      </c>
      <c r="I187" s="11"/>
      <c r="J187" s="11"/>
      <c r="K187" s="15">
        <f t="shared" si="8"/>
        <v>0</v>
      </c>
    </row>
    <row r="188" spans="1:11" ht="18.75" customHeight="1">
      <c r="A188" s="29">
        <v>4856</v>
      </c>
      <c r="B188" s="2" t="s">
        <v>146</v>
      </c>
      <c r="C188" s="13"/>
      <c r="D188" s="13"/>
      <c r="E188" s="14">
        <f t="shared" si="6"/>
        <v>0</v>
      </c>
      <c r="F188" s="11"/>
      <c r="G188" s="11"/>
      <c r="H188" s="15">
        <f t="shared" si="7"/>
        <v>0</v>
      </c>
      <c r="I188" s="11"/>
      <c r="J188" s="11"/>
      <c r="K188" s="15">
        <f t="shared" si="8"/>
        <v>0</v>
      </c>
    </row>
    <row r="189" spans="1:11" ht="18.75" customHeight="1">
      <c r="A189" s="29">
        <v>4857</v>
      </c>
      <c r="B189" s="2" t="s">
        <v>147</v>
      </c>
      <c r="C189" s="13"/>
      <c r="D189" s="13"/>
      <c r="E189" s="14">
        <f t="shared" si="6"/>
        <v>0</v>
      </c>
      <c r="F189" s="11"/>
      <c r="G189" s="11"/>
      <c r="H189" s="15">
        <f t="shared" si="7"/>
        <v>0</v>
      </c>
      <c r="I189" s="11"/>
      <c r="J189" s="11"/>
      <c r="K189" s="15">
        <f t="shared" si="8"/>
        <v>0</v>
      </c>
    </row>
    <row r="190" spans="1:11" ht="18.75" customHeight="1">
      <c r="A190" s="29">
        <v>4858</v>
      </c>
      <c r="B190" s="2" t="s">
        <v>148</v>
      </c>
      <c r="C190" s="13"/>
      <c r="D190" s="13"/>
      <c r="E190" s="14">
        <f t="shared" si="6"/>
        <v>0</v>
      </c>
      <c r="F190" s="11"/>
      <c r="G190" s="11"/>
      <c r="H190" s="15">
        <f t="shared" si="7"/>
        <v>0</v>
      </c>
      <c r="I190" s="11"/>
      <c r="J190" s="11"/>
      <c r="K190" s="15">
        <f t="shared" si="8"/>
        <v>0</v>
      </c>
    </row>
    <row r="191" spans="1:11" ht="18.75" customHeight="1">
      <c r="A191" s="29">
        <v>4859</v>
      </c>
      <c r="B191" s="2" t="s">
        <v>149</v>
      </c>
      <c r="C191" s="13"/>
      <c r="D191" s="13"/>
      <c r="E191" s="14">
        <f t="shared" si="6"/>
        <v>0</v>
      </c>
      <c r="F191" s="11"/>
      <c r="G191" s="11"/>
      <c r="H191" s="15">
        <f t="shared" si="7"/>
        <v>0</v>
      </c>
      <c r="I191" s="11"/>
      <c r="J191" s="11"/>
      <c r="K191" s="15">
        <f t="shared" si="8"/>
        <v>0</v>
      </c>
    </row>
    <row r="192" spans="1:11" ht="18.75" customHeight="1">
      <c r="A192" s="29">
        <v>4860</v>
      </c>
      <c r="B192" s="2" t="s">
        <v>150</v>
      </c>
      <c r="C192" s="13"/>
      <c r="D192" s="13"/>
      <c r="E192" s="14">
        <f t="shared" si="6"/>
        <v>0</v>
      </c>
      <c r="F192" s="11"/>
      <c r="G192" s="11"/>
      <c r="H192" s="15">
        <f t="shared" si="7"/>
        <v>0</v>
      </c>
      <c r="I192" s="11"/>
      <c r="J192" s="11"/>
      <c r="K192" s="15">
        <f t="shared" si="8"/>
        <v>0</v>
      </c>
    </row>
    <row r="193" spans="1:11" ht="18.75" customHeight="1">
      <c r="A193" s="29">
        <v>4875</v>
      </c>
      <c r="B193" s="2" t="s">
        <v>95</v>
      </c>
      <c r="C193" s="13"/>
      <c r="D193" s="13"/>
      <c r="E193" s="14">
        <f t="shared" si="6"/>
        <v>0</v>
      </c>
      <c r="F193" s="11"/>
      <c r="G193" s="11"/>
      <c r="H193" s="15">
        <f t="shared" si="7"/>
        <v>0</v>
      </c>
      <c r="I193" s="11"/>
      <c r="J193" s="11"/>
      <c r="K193" s="15">
        <f t="shared" si="8"/>
        <v>0</v>
      </c>
    </row>
    <row r="194" spans="1:11" ht="18.75" customHeight="1">
      <c r="A194" s="29">
        <v>4885</v>
      </c>
      <c r="B194" s="2" t="s">
        <v>151</v>
      </c>
      <c r="C194" s="13"/>
      <c r="D194" s="13"/>
      <c r="E194" s="14">
        <f t="shared" si="6"/>
        <v>0</v>
      </c>
      <c r="F194" s="11"/>
      <c r="G194" s="11"/>
      <c r="H194" s="15">
        <f t="shared" si="7"/>
        <v>0</v>
      </c>
      <c r="I194" s="11"/>
      <c r="J194" s="11"/>
      <c r="K194" s="15">
        <f t="shared" si="8"/>
        <v>0</v>
      </c>
    </row>
    <row r="195" spans="1:11" ht="18.75" customHeight="1">
      <c r="A195" s="29">
        <v>5051</v>
      </c>
      <c r="B195" s="2" t="s">
        <v>97</v>
      </c>
      <c r="C195" s="13"/>
      <c r="D195" s="13"/>
      <c r="E195" s="14">
        <f t="shared" si="6"/>
        <v>0</v>
      </c>
      <c r="F195" s="11"/>
      <c r="G195" s="11"/>
      <c r="H195" s="15">
        <f t="shared" si="7"/>
        <v>0</v>
      </c>
      <c r="I195" s="11"/>
      <c r="J195" s="11"/>
      <c r="K195" s="15">
        <f t="shared" si="8"/>
        <v>0</v>
      </c>
    </row>
    <row r="196" spans="1:11" ht="18.75" customHeight="1">
      <c r="A196" s="29">
        <v>5052</v>
      </c>
      <c r="B196" s="2" t="s">
        <v>98</v>
      </c>
      <c r="C196" s="13"/>
      <c r="D196" s="13"/>
      <c r="E196" s="14">
        <f t="shared" si="6"/>
        <v>0</v>
      </c>
      <c r="F196" s="11"/>
      <c r="G196" s="11"/>
      <c r="H196" s="15">
        <f t="shared" si="7"/>
        <v>0</v>
      </c>
      <c r="I196" s="11"/>
      <c r="J196" s="11"/>
      <c r="K196" s="15">
        <f t="shared" si="8"/>
        <v>0</v>
      </c>
    </row>
    <row r="197" spans="1:11" ht="18.75" customHeight="1">
      <c r="A197" s="29">
        <v>5053</v>
      </c>
      <c r="B197" s="2" t="s">
        <v>99</v>
      </c>
      <c r="C197" s="13"/>
      <c r="D197" s="13"/>
      <c r="E197" s="14">
        <f t="shared" si="6"/>
        <v>0</v>
      </c>
      <c r="F197" s="11"/>
      <c r="G197" s="11"/>
      <c r="H197" s="15">
        <f t="shared" si="7"/>
        <v>0</v>
      </c>
      <c r="I197" s="11"/>
      <c r="J197" s="11"/>
      <c r="K197" s="15">
        <f t="shared" si="8"/>
        <v>0</v>
      </c>
    </row>
    <row r="198" spans="1:11" ht="18.75" customHeight="1">
      <c r="A198" s="29">
        <v>5054</v>
      </c>
      <c r="B198" s="2" t="s">
        <v>100</v>
      </c>
      <c r="C198" s="13"/>
      <c r="D198" s="13"/>
      <c r="E198" s="14">
        <f t="shared" si="6"/>
        <v>0</v>
      </c>
      <c r="F198" s="11"/>
      <c r="G198" s="11"/>
      <c r="H198" s="15">
        <f t="shared" si="7"/>
        <v>0</v>
      </c>
      <c r="I198" s="11"/>
      <c r="J198" s="11"/>
      <c r="K198" s="15">
        <f t="shared" si="8"/>
        <v>0</v>
      </c>
    </row>
    <row r="199" spans="1:11" ht="18.75" customHeight="1">
      <c r="A199" s="29">
        <v>5055</v>
      </c>
      <c r="B199" s="2" t="s">
        <v>101</v>
      </c>
      <c r="C199" s="13"/>
      <c r="D199" s="13"/>
      <c r="E199" s="14">
        <f t="shared" si="6"/>
        <v>0</v>
      </c>
      <c r="F199" s="11"/>
      <c r="G199" s="11"/>
      <c r="H199" s="15">
        <f t="shared" si="7"/>
        <v>0</v>
      </c>
      <c r="I199" s="11"/>
      <c r="J199" s="11"/>
      <c r="K199" s="15">
        <f t="shared" si="8"/>
        <v>0</v>
      </c>
    </row>
    <row r="200" spans="1:11" ht="18.75" customHeight="1">
      <c r="A200" s="29">
        <v>5056</v>
      </c>
      <c r="B200" s="2" t="s">
        <v>102</v>
      </c>
      <c r="C200" s="13"/>
      <c r="D200" s="13"/>
      <c r="E200" s="14">
        <f aca="true" t="shared" si="9" ref="E200:E209">SUM(C200+D200)</f>
        <v>0</v>
      </c>
      <c r="F200" s="11"/>
      <c r="G200" s="11"/>
      <c r="H200" s="15">
        <f aca="true" t="shared" si="10" ref="H200:H210">F200+G200</f>
        <v>0</v>
      </c>
      <c r="I200" s="11"/>
      <c r="J200" s="11"/>
      <c r="K200" s="15">
        <f t="shared" si="8"/>
        <v>0</v>
      </c>
    </row>
    <row r="201" spans="1:11" ht="18.75" customHeight="1">
      <c r="A201" s="29">
        <v>5075</v>
      </c>
      <c r="B201" s="2" t="s">
        <v>103</v>
      </c>
      <c r="C201" s="13"/>
      <c r="D201" s="13"/>
      <c r="E201" s="14">
        <f t="shared" si="9"/>
        <v>0</v>
      </c>
      <c r="F201" s="11"/>
      <c r="G201" s="11"/>
      <c r="H201" s="15">
        <f t="shared" si="10"/>
        <v>0</v>
      </c>
      <c r="I201" s="11"/>
      <c r="J201" s="11"/>
      <c r="K201" s="15">
        <f t="shared" si="8"/>
        <v>0</v>
      </c>
    </row>
    <row r="202" spans="1:11" ht="18.75" customHeight="1">
      <c r="A202" s="29">
        <v>5425</v>
      </c>
      <c r="B202" s="2" t="s">
        <v>161</v>
      </c>
      <c r="C202" s="13"/>
      <c r="D202" s="13"/>
      <c r="E202" s="14">
        <f t="shared" si="9"/>
        <v>0</v>
      </c>
      <c r="F202" s="11"/>
      <c r="G202" s="11"/>
      <c r="H202" s="15">
        <f t="shared" si="10"/>
        <v>0</v>
      </c>
      <c r="I202" s="11"/>
      <c r="J202" s="11"/>
      <c r="K202" s="15">
        <f aca="true" t="shared" si="11" ref="K202:K210">I202+J202</f>
        <v>0</v>
      </c>
    </row>
    <row r="203" spans="1:11" ht="18.75" customHeight="1">
      <c r="A203" s="29">
        <v>5452</v>
      </c>
      <c r="B203" s="2" t="s">
        <v>106</v>
      </c>
      <c r="C203" s="13"/>
      <c r="D203" s="13"/>
      <c r="E203" s="14">
        <f t="shared" si="9"/>
        <v>0</v>
      </c>
      <c r="F203" s="11"/>
      <c r="G203" s="11"/>
      <c r="H203" s="15">
        <f t="shared" si="10"/>
        <v>0</v>
      </c>
      <c r="I203" s="11"/>
      <c r="J203" s="11"/>
      <c r="K203" s="15">
        <f t="shared" si="11"/>
        <v>0</v>
      </c>
    </row>
    <row r="204" spans="1:11" ht="18.75" customHeight="1">
      <c r="A204" s="29">
        <v>5453</v>
      </c>
      <c r="B204" s="2" t="s">
        <v>162</v>
      </c>
      <c r="C204" s="13"/>
      <c r="D204" s="13"/>
      <c r="E204" s="14">
        <f t="shared" si="9"/>
        <v>0</v>
      </c>
      <c r="F204" s="11"/>
      <c r="G204" s="11"/>
      <c r="H204" s="15">
        <f t="shared" si="10"/>
        <v>0</v>
      </c>
      <c r="I204" s="11"/>
      <c r="J204" s="11"/>
      <c r="K204" s="15">
        <f t="shared" si="11"/>
        <v>0</v>
      </c>
    </row>
    <row r="205" spans="1:11" ht="18.75" customHeight="1">
      <c r="A205" s="29">
        <v>5455</v>
      </c>
      <c r="B205" s="2" t="s">
        <v>152</v>
      </c>
      <c r="C205" s="13"/>
      <c r="D205" s="13"/>
      <c r="E205" s="14">
        <f t="shared" si="9"/>
        <v>0</v>
      </c>
      <c r="F205" s="11"/>
      <c r="G205" s="11"/>
      <c r="H205" s="15">
        <f t="shared" si="10"/>
        <v>0</v>
      </c>
      <c r="I205" s="11"/>
      <c r="J205" s="11"/>
      <c r="K205" s="15">
        <f t="shared" si="11"/>
        <v>0</v>
      </c>
    </row>
    <row r="206" spans="1:11" ht="18.75" customHeight="1">
      <c r="A206" s="29">
        <v>5465</v>
      </c>
      <c r="B206" s="2" t="s">
        <v>110</v>
      </c>
      <c r="C206" s="13"/>
      <c r="D206" s="13"/>
      <c r="E206" s="14">
        <f t="shared" si="9"/>
        <v>0</v>
      </c>
      <c r="F206" s="11"/>
      <c r="G206" s="11"/>
      <c r="H206" s="15">
        <f t="shared" si="10"/>
        <v>0</v>
      </c>
      <c r="I206" s="11"/>
      <c r="J206" s="11"/>
      <c r="K206" s="15">
        <f t="shared" si="11"/>
        <v>0</v>
      </c>
    </row>
    <row r="207" spans="1:11" ht="31.5">
      <c r="A207" s="29">
        <v>5466</v>
      </c>
      <c r="B207" s="28" t="s">
        <v>163</v>
      </c>
      <c r="C207" s="13"/>
      <c r="D207" s="13"/>
      <c r="E207" s="14">
        <f t="shared" si="9"/>
        <v>0</v>
      </c>
      <c r="F207" s="11"/>
      <c r="G207" s="11"/>
      <c r="H207" s="15">
        <f t="shared" si="10"/>
        <v>0</v>
      </c>
      <c r="I207" s="11"/>
      <c r="J207" s="11"/>
      <c r="K207" s="15">
        <f t="shared" si="11"/>
        <v>0</v>
      </c>
    </row>
    <row r="208" spans="1:11" ht="18.75" customHeight="1">
      <c r="A208" s="29">
        <v>5475</v>
      </c>
      <c r="B208" s="2" t="s">
        <v>153</v>
      </c>
      <c r="C208" s="13"/>
      <c r="D208" s="13"/>
      <c r="E208" s="14">
        <f t="shared" si="9"/>
        <v>0</v>
      </c>
      <c r="F208" s="11"/>
      <c r="G208" s="11"/>
      <c r="H208" s="15">
        <f t="shared" si="10"/>
        <v>0</v>
      </c>
      <c r="I208" s="11"/>
      <c r="J208" s="11"/>
      <c r="K208" s="15">
        <f t="shared" si="11"/>
        <v>0</v>
      </c>
    </row>
    <row r="209" spans="1:11" ht="15.75">
      <c r="A209" s="29" t="s">
        <v>159</v>
      </c>
      <c r="B209" s="29"/>
      <c r="C209" s="13">
        <f>C139+C146+C159</f>
        <v>0</v>
      </c>
      <c r="D209" s="13">
        <f>D139+D146+D159</f>
        <v>0</v>
      </c>
      <c r="E209" s="14">
        <f t="shared" si="9"/>
        <v>0</v>
      </c>
      <c r="F209" s="30">
        <f>SUM(F139+F146+F159)</f>
        <v>0</v>
      </c>
      <c r="G209" s="30">
        <f>SUM(G139+G146+G159)</f>
        <v>0</v>
      </c>
      <c r="H209" s="15">
        <f t="shared" si="10"/>
        <v>0</v>
      </c>
      <c r="I209" s="15">
        <f>G209+H209</f>
        <v>0</v>
      </c>
      <c r="J209" s="15">
        <f>H209+I209</f>
        <v>0</v>
      </c>
      <c r="K209" s="15">
        <f t="shared" si="11"/>
        <v>0</v>
      </c>
    </row>
    <row r="210" spans="1:11" ht="15.75">
      <c r="A210" s="29" t="s">
        <v>160</v>
      </c>
      <c r="B210" s="29"/>
      <c r="C210" s="31">
        <f>SUM(C137+C209)</f>
        <v>5427</v>
      </c>
      <c r="D210" s="31">
        <f>SUM(D137+D209)</f>
        <v>15651</v>
      </c>
      <c r="E210" s="31">
        <f>SUM(E137+E209)</f>
        <v>21078</v>
      </c>
      <c r="F210" s="30">
        <f>SUM(F137+F209)</f>
        <v>110.46999999999998</v>
      </c>
      <c r="G210" s="30">
        <f>SUM(G137+G209)</f>
        <v>123.69999999999999</v>
      </c>
      <c r="H210" s="15">
        <f t="shared" si="10"/>
        <v>234.16999999999996</v>
      </c>
      <c r="I210" s="30">
        <f>SUM(I137+I209)</f>
        <v>275.06</v>
      </c>
      <c r="J210" s="30">
        <f>SUM(J137+J209)</f>
        <v>310.22</v>
      </c>
      <c r="K210" s="15">
        <f t="shared" si="11"/>
        <v>585.28</v>
      </c>
    </row>
    <row r="211" spans="3:11" ht="15.75">
      <c r="C211" s="32"/>
      <c r="D211" s="32"/>
      <c r="E211" s="32"/>
      <c r="F211" s="33"/>
      <c r="G211" s="33"/>
      <c r="H211" s="33"/>
      <c r="I211" s="33"/>
      <c r="J211" s="33"/>
      <c r="K211" s="33"/>
    </row>
    <row r="212" spans="3:11" ht="15.75">
      <c r="C212" s="32"/>
      <c r="D212" s="32"/>
      <c r="E212" s="32"/>
      <c r="F212" s="33"/>
      <c r="G212" s="33"/>
      <c r="H212" s="33"/>
      <c r="I212" s="33"/>
      <c r="J212" s="33"/>
      <c r="K212" s="33"/>
    </row>
    <row r="213" spans="3:11" ht="15.75">
      <c r="C213" s="32"/>
      <c r="D213" s="32"/>
      <c r="E213" s="32"/>
      <c r="F213" s="33"/>
      <c r="G213" s="33"/>
      <c r="H213" s="33"/>
      <c r="I213" s="33"/>
      <c r="J213" s="33"/>
      <c r="K213" s="33"/>
    </row>
    <row r="214" spans="3:11" ht="15.75">
      <c r="C214" s="32"/>
      <c r="D214" s="32"/>
      <c r="E214" s="32"/>
      <c r="F214" s="33"/>
      <c r="G214" s="33"/>
      <c r="H214" s="33"/>
      <c r="I214" s="33"/>
      <c r="J214" s="33"/>
      <c r="K214" s="33"/>
    </row>
    <row r="215" spans="3:11" ht="15.75">
      <c r="C215" s="32"/>
      <c r="D215" s="32"/>
      <c r="E215" s="32"/>
      <c r="F215" s="33"/>
      <c r="G215" s="33"/>
      <c r="H215" s="33"/>
      <c r="I215" s="33"/>
      <c r="J215" s="33"/>
      <c r="K215" s="33"/>
    </row>
    <row r="216" spans="3:11" ht="15.75">
      <c r="C216" s="32"/>
      <c r="D216" s="32"/>
      <c r="E216" s="32"/>
      <c r="F216" s="33"/>
      <c r="G216" s="33"/>
      <c r="H216" s="33"/>
      <c r="I216" s="33"/>
      <c r="J216" s="33"/>
      <c r="K216" s="33"/>
    </row>
    <row r="217" spans="3:11" ht="15.75">
      <c r="C217" s="32"/>
      <c r="D217" s="32"/>
      <c r="E217" s="32"/>
      <c r="F217" s="33"/>
      <c r="G217" s="33"/>
      <c r="H217" s="33"/>
      <c r="I217" s="33"/>
      <c r="J217" s="33"/>
      <c r="K217" s="33"/>
    </row>
    <row r="218" spans="3:11" ht="15.75">
      <c r="C218" s="32"/>
      <c r="D218" s="32"/>
      <c r="E218" s="32"/>
      <c r="F218" s="33"/>
      <c r="G218" s="33"/>
      <c r="H218" s="33"/>
      <c r="I218" s="33"/>
      <c r="J218" s="33"/>
      <c r="K218" s="33"/>
    </row>
    <row r="219" spans="6:11" ht="15.75">
      <c r="F219" s="34"/>
      <c r="G219" s="34"/>
      <c r="H219" s="34"/>
      <c r="I219" s="34"/>
      <c r="J219" s="34"/>
      <c r="K219" s="34"/>
    </row>
    <row r="220" spans="6:11" ht="15.75">
      <c r="F220" s="34"/>
      <c r="G220" s="34"/>
      <c r="H220" s="34"/>
      <c r="I220" s="34"/>
      <c r="J220" s="34"/>
      <c r="K220" s="34"/>
    </row>
    <row r="221" spans="6:11" ht="15.75">
      <c r="F221" s="34"/>
      <c r="G221" s="34"/>
      <c r="H221" s="34"/>
      <c r="I221" s="34"/>
      <c r="J221" s="34"/>
      <c r="K221" s="34"/>
    </row>
    <row r="222" spans="6:11" ht="15.75">
      <c r="F222" s="34"/>
      <c r="G222" s="34"/>
      <c r="H222" s="34"/>
      <c r="I222" s="34"/>
      <c r="J222" s="34"/>
      <c r="K222" s="34"/>
    </row>
    <row r="223" spans="6:11" ht="15.75">
      <c r="F223" s="34"/>
      <c r="G223" s="34"/>
      <c r="H223" s="34"/>
      <c r="I223" s="34"/>
      <c r="J223" s="34"/>
      <c r="K223" s="34"/>
    </row>
    <row r="224" spans="6:11" ht="15.75">
      <c r="F224" s="34"/>
      <c r="G224" s="34"/>
      <c r="H224" s="34"/>
      <c r="I224" s="34"/>
      <c r="J224" s="34"/>
      <c r="K224" s="34"/>
    </row>
  </sheetData>
  <sheetProtection/>
  <mergeCells count="8">
    <mergeCell ref="A1:K1"/>
    <mergeCell ref="C2:E2"/>
    <mergeCell ref="F2:K2"/>
    <mergeCell ref="C3:C4"/>
    <mergeCell ref="D3:D4"/>
    <mergeCell ref="E3:E4"/>
    <mergeCell ref="F3:H3"/>
    <mergeCell ref="I3:K3"/>
  </mergeCells>
  <printOptions horizontalCentered="1"/>
  <pageMargins left="0.96" right="0.71" top="0.45" bottom="1.34" header="0.46" footer="1.02"/>
  <pageSetup firstPageNumber="171" useFirstPageNumber="1" horizontalDpi="600" verticalDpi="600" orientation="landscape" paperSize="9" scale="90" r:id="rId1"/>
  <headerFooter>
    <oddHeader>&amp;L&amp;"Arial,Bold"Name of State : Sikkim&amp;C&amp;"-,Bold"&amp;12Total No. of State Govt. Employees &amp;&amp; Expenditure As on 31st March 2011
(From 2007-08 to 2012-13)&amp;R&amp;"-,Bold"&amp;12Statement - 5
Rs. in Crore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4"/>
  <sheetViews>
    <sheetView view="pageLayout" workbookViewId="0" topLeftCell="A1">
      <selection activeCell="A1" sqref="A1:IV16384"/>
    </sheetView>
  </sheetViews>
  <sheetFormatPr defaultColWidth="10.140625" defaultRowHeight="12.75"/>
  <cols>
    <col min="1" max="1" width="6.421875" style="1" customWidth="1"/>
    <col min="2" max="2" width="48.00390625" style="1" customWidth="1"/>
    <col min="3" max="5" width="9.7109375" style="1" customWidth="1"/>
    <col min="6" max="11" width="10.140625" style="1" customWidth="1"/>
    <col min="12" max="16384" width="10.140625" style="1" customWidth="1"/>
  </cols>
  <sheetData>
    <row r="1" spans="1:11" ht="15.75">
      <c r="A1" s="39" t="s">
        <v>167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6.25" customHeight="1">
      <c r="A2" s="2"/>
      <c r="B2" s="3"/>
      <c r="C2" s="40" t="s">
        <v>0</v>
      </c>
      <c r="D2" s="40"/>
      <c r="E2" s="40"/>
      <c r="F2" s="40" t="s">
        <v>1</v>
      </c>
      <c r="G2" s="40"/>
      <c r="H2" s="40"/>
      <c r="I2" s="40"/>
      <c r="J2" s="40"/>
      <c r="K2" s="40"/>
    </row>
    <row r="3" spans="1:11" ht="15.75">
      <c r="A3" s="3"/>
      <c r="B3" s="3"/>
      <c r="C3" s="37" t="s">
        <v>2</v>
      </c>
      <c r="D3" s="37" t="s">
        <v>3</v>
      </c>
      <c r="E3" s="37" t="s">
        <v>4</v>
      </c>
      <c r="F3" s="38" t="s">
        <v>5</v>
      </c>
      <c r="G3" s="38"/>
      <c r="H3" s="38"/>
      <c r="I3" s="38" t="s">
        <v>3</v>
      </c>
      <c r="J3" s="38"/>
      <c r="K3" s="38"/>
    </row>
    <row r="4" spans="1:11" ht="126">
      <c r="A4" s="3"/>
      <c r="B4" s="3" t="s">
        <v>6</v>
      </c>
      <c r="C4" s="37"/>
      <c r="D4" s="37"/>
      <c r="E4" s="37"/>
      <c r="F4" s="4" t="s">
        <v>7</v>
      </c>
      <c r="G4" s="4" t="s">
        <v>8</v>
      </c>
      <c r="H4" s="4" t="s">
        <v>4</v>
      </c>
      <c r="I4" s="4" t="s">
        <v>7</v>
      </c>
      <c r="J4" s="4" t="s">
        <v>8</v>
      </c>
      <c r="K4" s="4" t="s">
        <v>9</v>
      </c>
    </row>
    <row r="5" spans="1:11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7">
        <v>11</v>
      </c>
    </row>
    <row r="6" spans="1:11" ht="15.75">
      <c r="A6" s="7" t="s">
        <v>155</v>
      </c>
      <c r="B6" s="8" t="s">
        <v>156</v>
      </c>
      <c r="C6" s="9"/>
      <c r="D6" s="9"/>
      <c r="E6" s="10"/>
      <c r="F6" s="11"/>
      <c r="G6" s="11"/>
      <c r="H6" s="12"/>
      <c r="I6" s="11"/>
      <c r="J6" s="11"/>
      <c r="K6" s="12"/>
    </row>
    <row r="7" spans="1:11" ht="21.75" customHeight="1">
      <c r="A7" s="5" t="s">
        <v>10</v>
      </c>
      <c r="B7" s="5" t="s">
        <v>11</v>
      </c>
      <c r="C7" s="13">
        <f>C8+C14+C24</f>
        <v>46</v>
      </c>
      <c r="D7" s="13">
        <f>D8+D14+D24</f>
        <v>6910</v>
      </c>
      <c r="E7" s="14">
        <f>SUM(C7+D7)</f>
        <v>6956</v>
      </c>
      <c r="F7" s="15">
        <f>F8+F14+F24</f>
        <v>0.54</v>
      </c>
      <c r="G7" s="15">
        <f>G8+G14+G24</f>
        <v>0.81</v>
      </c>
      <c r="H7" s="15">
        <f>F7+G7</f>
        <v>1.35</v>
      </c>
      <c r="I7" s="15">
        <f>I8+I14+I24</f>
        <v>93.13000000000002</v>
      </c>
      <c r="J7" s="15">
        <f>J8+J14+J24</f>
        <v>139.7</v>
      </c>
      <c r="K7" s="15">
        <f>I7+J7</f>
        <v>232.83</v>
      </c>
    </row>
    <row r="8" spans="1:11" ht="21.75" customHeight="1">
      <c r="A8" s="16" t="s">
        <v>12</v>
      </c>
      <c r="B8" s="16" t="s">
        <v>13</v>
      </c>
      <c r="C8" s="13">
        <f>SUM(C9:C13)</f>
        <v>0</v>
      </c>
      <c r="D8" s="13">
        <f>SUM(D9:D13)</f>
        <v>743</v>
      </c>
      <c r="E8" s="14">
        <f aca="true" t="shared" si="0" ref="E8:E71">SUM(C8+D8)</f>
        <v>743</v>
      </c>
      <c r="F8" s="11">
        <f>SUM(F9:F13)</f>
        <v>0</v>
      </c>
      <c r="G8" s="11">
        <f>SUM(G9:G13)</f>
        <v>0</v>
      </c>
      <c r="H8" s="15">
        <f aca="true" t="shared" si="1" ref="H8:H71">F8+G8</f>
        <v>0</v>
      </c>
      <c r="I8" s="11">
        <f>SUM(I9:I13)</f>
        <v>10.78</v>
      </c>
      <c r="J8" s="11">
        <f>SUM(J9:J13)</f>
        <v>16.18</v>
      </c>
      <c r="K8" s="15">
        <f>SUM(K9:K13)</f>
        <v>26.96</v>
      </c>
    </row>
    <row r="9" spans="1:11" ht="22.5" customHeight="1">
      <c r="A9" s="5">
        <v>2011</v>
      </c>
      <c r="B9" s="16" t="s">
        <v>14</v>
      </c>
      <c r="C9" s="13"/>
      <c r="D9" s="13">
        <v>144</v>
      </c>
      <c r="E9" s="14">
        <f t="shared" si="0"/>
        <v>144</v>
      </c>
      <c r="F9" s="11"/>
      <c r="G9" s="11"/>
      <c r="H9" s="15">
        <f t="shared" si="1"/>
        <v>0</v>
      </c>
      <c r="I9" s="11">
        <v>2.39</v>
      </c>
      <c r="J9" s="11">
        <v>3.58</v>
      </c>
      <c r="K9" s="15">
        <f>I9+J9</f>
        <v>5.970000000000001</v>
      </c>
    </row>
    <row r="10" spans="1:11" ht="22.5" customHeight="1">
      <c r="A10" s="5">
        <v>2012</v>
      </c>
      <c r="B10" s="16" t="s">
        <v>15</v>
      </c>
      <c r="C10" s="13"/>
      <c r="D10" s="13">
        <v>83</v>
      </c>
      <c r="E10" s="14">
        <f t="shared" si="0"/>
        <v>83</v>
      </c>
      <c r="F10" s="11"/>
      <c r="G10" s="11"/>
      <c r="H10" s="15">
        <f t="shared" si="1"/>
        <v>0</v>
      </c>
      <c r="I10" s="11">
        <v>0.97</v>
      </c>
      <c r="J10" s="11">
        <v>1.46</v>
      </c>
      <c r="K10" s="15">
        <f aca="true" t="shared" si="2" ref="K10:K73">I10+J10</f>
        <v>2.4299999999999997</v>
      </c>
    </row>
    <row r="11" spans="1:11" ht="22.5" customHeight="1">
      <c r="A11" s="5">
        <v>2013</v>
      </c>
      <c r="B11" s="16" t="s">
        <v>16</v>
      </c>
      <c r="C11" s="13"/>
      <c r="D11" s="13">
        <v>112</v>
      </c>
      <c r="E11" s="14">
        <f t="shared" si="0"/>
        <v>112</v>
      </c>
      <c r="F11" s="11"/>
      <c r="G11" s="11"/>
      <c r="H11" s="15">
        <f t="shared" si="1"/>
        <v>0</v>
      </c>
      <c r="I11" s="11">
        <v>1.67</v>
      </c>
      <c r="J11" s="11">
        <v>2.51</v>
      </c>
      <c r="K11" s="15">
        <f t="shared" si="2"/>
        <v>4.18</v>
      </c>
    </row>
    <row r="12" spans="1:11" ht="22.5" customHeight="1">
      <c r="A12" s="5">
        <v>2014</v>
      </c>
      <c r="B12" s="16" t="s">
        <v>17</v>
      </c>
      <c r="C12" s="13"/>
      <c r="D12" s="13">
        <v>349</v>
      </c>
      <c r="E12" s="14">
        <f t="shared" si="0"/>
        <v>349</v>
      </c>
      <c r="F12" s="11"/>
      <c r="G12" s="11"/>
      <c r="H12" s="15">
        <f t="shared" si="1"/>
        <v>0</v>
      </c>
      <c r="I12" s="11">
        <v>4.89</v>
      </c>
      <c r="J12" s="11">
        <v>7.34</v>
      </c>
      <c r="K12" s="15">
        <f t="shared" si="2"/>
        <v>12.23</v>
      </c>
    </row>
    <row r="13" spans="1:11" ht="22.5" customHeight="1">
      <c r="A13" s="5">
        <v>2015</v>
      </c>
      <c r="B13" s="16" t="s">
        <v>18</v>
      </c>
      <c r="C13" s="13"/>
      <c r="D13" s="13">
        <v>55</v>
      </c>
      <c r="E13" s="14">
        <f t="shared" si="0"/>
        <v>55</v>
      </c>
      <c r="F13" s="11"/>
      <c r="G13" s="11"/>
      <c r="H13" s="15">
        <f t="shared" si="1"/>
        <v>0</v>
      </c>
      <c r="I13" s="11">
        <v>0.86</v>
      </c>
      <c r="J13" s="11">
        <v>1.29</v>
      </c>
      <c r="K13" s="15">
        <f t="shared" si="2"/>
        <v>2.15</v>
      </c>
    </row>
    <row r="14" spans="1:11" ht="22.5" customHeight="1">
      <c r="A14" s="16" t="s">
        <v>19</v>
      </c>
      <c r="B14" s="16" t="s">
        <v>20</v>
      </c>
      <c r="C14" s="13">
        <f>SUM(C15:C23)</f>
        <v>16</v>
      </c>
      <c r="D14" s="13">
        <f>SUM(D15:D23)</f>
        <v>507</v>
      </c>
      <c r="E14" s="14">
        <f t="shared" si="0"/>
        <v>523</v>
      </c>
      <c r="F14" s="13">
        <f>SUM(F15:F23)</f>
        <v>0.13</v>
      </c>
      <c r="G14" s="13">
        <f>SUM(G15:G23)</f>
        <v>0.19</v>
      </c>
      <c r="H14" s="15">
        <f t="shared" si="1"/>
        <v>0.32</v>
      </c>
      <c r="I14" s="13">
        <f>SUM(I15:I23)</f>
        <v>6.51</v>
      </c>
      <c r="J14" s="13">
        <f>SUM(J15:J23)</f>
        <v>9.749999999999998</v>
      </c>
      <c r="K14" s="15">
        <f t="shared" si="2"/>
        <v>16.259999999999998</v>
      </c>
    </row>
    <row r="15" spans="1:11" ht="15.75">
      <c r="A15" s="5">
        <v>2020</v>
      </c>
      <c r="B15" s="17" t="s">
        <v>21</v>
      </c>
      <c r="C15" s="13"/>
      <c r="D15" s="13">
        <v>23</v>
      </c>
      <c r="E15" s="14">
        <f t="shared" si="0"/>
        <v>23</v>
      </c>
      <c r="F15" s="11"/>
      <c r="G15" s="11"/>
      <c r="H15" s="15">
        <f t="shared" si="1"/>
        <v>0</v>
      </c>
      <c r="I15" s="11">
        <v>0.29</v>
      </c>
      <c r="J15" s="11">
        <v>0.43</v>
      </c>
      <c r="K15" s="15">
        <f t="shared" si="2"/>
        <v>0.72</v>
      </c>
    </row>
    <row r="16" spans="1:11" ht="22.5" customHeight="1">
      <c r="A16" s="5">
        <v>2029</v>
      </c>
      <c r="B16" s="16" t="s">
        <v>22</v>
      </c>
      <c r="C16" s="13">
        <v>1</v>
      </c>
      <c r="D16" s="13">
        <v>257</v>
      </c>
      <c r="E16" s="14">
        <f t="shared" si="0"/>
        <v>258</v>
      </c>
      <c r="F16" s="11">
        <v>0.02</v>
      </c>
      <c r="G16" s="11">
        <v>0.02</v>
      </c>
      <c r="H16" s="15">
        <f t="shared" si="1"/>
        <v>0.04</v>
      </c>
      <c r="I16" s="11">
        <v>3.16</v>
      </c>
      <c r="J16" s="11">
        <v>4.74</v>
      </c>
      <c r="K16" s="15">
        <f t="shared" si="2"/>
        <v>7.9</v>
      </c>
    </row>
    <row r="17" spans="1:11" ht="22.5" customHeight="1">
      <c r="A17" s="5">
        <v>2030</v>
      </c>
      <c r="B17" s="16" t="s">
        <v>23</v>
      </c>
      <c r="C17" s="13"/>
      <c r="D17" s="13"/>
      <c r="E17" s="14">
        <f t="shared" si="0"/>
        <v>0</v>
      </c>
      <c r="F17" s="11"/>
      <c r="G17" s="11"/>
      <c r="H17" s="15">
        <f t="shared" si="1"/>
        <v>0</v>
      </c>
      <c r="I17" s="11"/>
      <c r="J17" s="11"/>
      <c r="K17" s="15">
        <f t="shared" si="2"/>
        <v>0</v>
      </c>
    </row>
    <row r="18" spans="1:11" ht="30.75" customHeight="1">
      <c r="A18" s="5">
        <v>2035</v>
      </c>
      <c r="B18" s="17" t="s">
        <v>24</v>
      </c>
      <c r="C18" s="13"/>
      <c r="D18" s="13"/>
      <c r="E18" s="14">
        <f t="shared" si="0"/>
        <v>0</v>
      </c>
      <c r="F18" s="11"/>
      <c r="G18" s="11"/>
      <c r="H18" s="15">
        <f t="shared" si="1"/>
        <v>0</v>
      </c>
      <c r="I18" s="11"/>
      <c r="J18" s="11"/>
      <c r="K18" s="15">
        <f t="shared" si="2"/>
        <v>0</v>
      </c>
    </row>
    <row r="19" spans="1:11" ht="22.5" customHeight="1">
      <c r="A19" s="5">
        <v>2039</v>
      </c>
      <c r="B19" s="16" t="s">
        <v>25</v>
      </c>
      <c r="C19" s="13"/>
      <c r="D19" s="13">
        <v>108</v>
      </c>
      <c r="E19" s="14">
        <f t="shared" si="0"/>
        <v>108</v>
      </c>
      <c r="F19" s="11"/>
      <c r="G19" s="11"/>
      <c r="H19" s="15">
        <f t="shared" si="1"/>
        <v>0</v>
      </c>
      <c r="I19" s="11">
        <v>1.29</v>
      </c>
      <c r="J19" s="11">
        <v>1.93</v>
      </c>
      <c r="K19" s="15">
        <f t="shared" si="2"/>
        <v>3.2199999999999998</v>
      </c>
    </row>
    <row r="20" spans="1:11" ht="21.75" customHeight="1">
      <c r="A20" s="5">
        <v>2040</v>
      </c>
      <c r="B20" s="16" t="s">
        <v>26</v>
      </c>
      <c r="C20" s="13"/>
      <c r="D20" s="13">
        <v>64</v>
      </c>
      <c r="E20" s="14">
        <f t="shared" si="0"/>
        <v>64</v>
      </c>
      <c r="F20" s="11"/>
      <c r="G20" s="11"/>
      <c r="H20" s="15">
        <f t="shared" si="1"/>
        <v>0</v>
      </c>
      <c r="I20" s="11">
        <v>1</v>
      </c>
      <c r="J20" s="11">
        <v>1.51</v>
      </c>
      <c r="K20" s="15">
        <f t="shared" si="2"/>
        <v>2.51</v>
      </c>
    </row>
    <row r="21" spans="1:11" ht="21.75" customHeight="1">
      <c r="A21" s="5">
        <v>2041</v>
      </c>
      <c r="B21" s="16" t="s">
        <v>27</v>
      </c>
      <c r="C21" s="13"/>
      <c r="D21" s="13">
        <v>35</v>
      </c>
      <c r="E21" s="14">
        <f t="shared" si="0"/>
        <v>35</v>
      </c>
      <c r="F21" s="11"/>
      <c r="G21" s="11"/>
      <c r="H21" s="15">
        <f t="shared" si="1"/>
        <v>0</v>
      </c>
      <c r="I21" s="11">
        <v>0.47</v>
      </c>
      <c r="J21" s="11">
        <v>0.69</v>
      </c>
      <c r="K21" s="15">
        <f t="shared" si="2"/>
        <v>1.16</v>
      </c>
    </row>
    <row r="22" spans="1:11" ht="31.5">
      <c r="A22" s="5">
        <v>2045</v>
      </c>
      <c r="B22" s="17" t="s">
        <v>28</v>
      </c>
      <c r="C22" s="13">
        <v>15</v>
      </c>
      <c r="D22" s="13">
        <v>20</v>
      </c>
      <c r="E22" s="14">
        <f t="shared" si="0"/>
        <v>35</v>
      </c>
      <c r="F22" s="11">
        <v>0.11</v>
      </c>
      <c r="G22" s="11">
        <v>0.17</v>
      </c>
      <c r="H22" s="15">
        <f t="shared" si="1"/>
        <v>0.28</v>
      </c>
      <c r="I22" s="11">
        <v>0.3</v>
      </c>
      <c r="J22" s="11">
        <v>0.45</v>
      </c>
      <c r="K22" s="15">
        <f t="shared" si="2"/>
        <v>0.75</v>
      </c>
    </row>
    <row r="23" spans="1:11" ht="21.75" customHeight="1">
      <c r="A23" s="5">
        <v>2047</v>
      </c>
      <c r="B23" s="16" t="s">
        <v>29</v>
      </c>
      <c r="C23" s="13"/>
      <c r="D23" s="13"/>
      <c r="E23" s="14">
        <f t="shared" si="0"/>
        <v>0</v>
      </c>
      <c r="F23" s="11"/>
      <c r="G23" s="11"/>
      <c r="H23" s="15">
        <f t="shared" si="1"/>
        <v>0</v>
      </c>
      <c r="I23" s="11"/>
      <c r="J23" s="11"/>
      <c r="K23" s="15">
        <f t="shared" si="2"/>
        <v>0</v>
      </c>
    </row>
    <row r="24" spans="1:11" ht="21.75" customHeight="1">
      <c r="A24" s="18" t="s">
        <v>30</v>
      </c>
      <c r="B24" s="16" t="s">
        <v>31</v>
      </c>
      <c r="C24" s="13">
        <f>SUM(C25:C38)</f>
        <v>30</v>
      </c>
      <c r="D24" s="13">
        <f>SUM(D25:D38)</f>
        <v>5660</v>
      </c>
      <c r="E24" s="14">
        <f t="shared" si="0"/>
        <v>5690</v>
      </c>
      <c r="F24" s="19">
        <f>SUM(F25:F38)</f>
        <v>0.41</v>
      </c>
      <c r="G24" s="19">
        <f>SUM(G25:G38)</f>
        <v>0.62</v>
      </c>
      <c r="H24" s="15">
        <f t="shared" si="1"/>
        <v>1.03</v>
      </c>
      <c r="I24" s="19">
        <f>SUM(I25:I38)</f>
        <v>75.84000000000002</v>
      </c>
      <c r="J24" s="19">
        <f>SUM(J25:J38)</f>
        <v>113.77</v>
      </c>
      <c r="K24" s="15">
        <f t="shared" si="2"/>
        <v>189.61</v>
      </c>
    </row>
    <row r="25" spans="1:11" ht="21.75" customHeight="1">
      <c r="A25" s="5">
        <v>2051</v>
      </c>
      <c r="B25" s="16" t="s">
        <v>32</v>
      </c>
      <c r="C25" s="13"/>
      <c r="D25" s="13">
        <v>34</v>
      </c>
      <c r="E25" s="14">
        <f t="shared" si="0"/>
        <v>34</v>
      </c>
      <c r="F25" s="11"/>
      <c r="G25" s="11"/>
      <c r="H25" s="15">
        <f t="shared" si="1"/>
        <v>0</v>
      </c>
      <c r="I25" s="11">
        <v>0.61</v>
      </c>
      <c r="J25" s="11">
        <v>0.91</v>
      </c>
      <c r="K25" s="15">
        <f t="shared" si="2"/>
        <v>1.52</v>
      </c>
    </row>
    <row r="26" spans="1:11" ht="21.75" customHeight="1">
      <c r="A26" s="5">
        <v>2052</v>
      </c>
      <c r="B26" s="16" t="s">
        <v>33</v>
      </c>
      <c r="C26" s="13"/>
      <c r="D26" s="13">
        <v>450</v>
      </c>
      <c r="E26" s="14">
        <f t="shared" si="0"/>
        <v>450</v>
      </c>
      <c r="F26" s="11"/>
      <c r="G26" s="11"/>
      <c r="H26" s="15">
        <f t="shared" si="1"/>
        <v>0</v>
      </c>
      <c r="I26" s="11">
        <v>6.69</v>
      </c>
      <c r="J26" s="11">
        <v>10.03</v>
      </c>
      <c r="K26" s="15">
        <f t="shared" si="2"/>
        <v>16.72</v>
      </c>
    </row>
    <row r="27" spans="1:11" ht="21.75" customHeight="1">
      <c r="A27" s="5">
        <v>2053</v>
      </c>
      <c r="B27" s="16" t="s">
        <v>34</v>
      </c>
      <c r="C27" s="13"/>
      <c r="D27" s="13">
        <v>176</v>
      </c>
      <c r="E27" s="14">
        <f t="shared" si="0"/>
        <v>176</v>
      </c>
      <c r="F27" s="11"/>
      <c r="G27" s="11"/>
      <c r="H27" s="15">
        <f t="shared" si="1"/>
        <v>0</v>
      </c>
      <c r="I27" s="11">
        <v>2.66</v>
      </c>
      <c r="J27" s="11">
        <v>3.99</v>
      </c>
      <c r="K27" s="15">
        <f t="shared" si="2"/>
        <v>6.65</v>
      </c>
    </row>
    <row r="28" spans="1:11" ht="21.75" customHeight="1">
      <c r="A28" s="5">
        <v>2054</v>
      </c>
      <c r="B28" s="16" t="s">
        <v>35</v>
      </c>
      <c r="C28" s="13"/>
      <c r="D28" s="13">
        <v>200</v>
      </c>
      <c r="E28" s="14">
        <f t="shared" si="0"/>
        <v>200</v>
      </c>
      <c r="F28" s="11"/>
      <c r="G28" s="11"/>
      <c r="H28" s="15">
        <f t="shared" si="1"/>
        <v>0</v>
      </c>
      <c r="I28" s="11">
        <v>3.11</v>
      </c>
      <c r="J28" s="11">
        <v>4.67</v>
      </c>
      <c r="K28" s="15">
        <f t="shared" si="2"/>
        <v>7.779999999999999</v>
      </c>
    </row>
    <row r="29" spans="1:11" ht="21.75" customHeight="1">
      <c r="A29" s="5">
        <v>2055</v>
      </c>
      <c r="B29" s="16" t="s">
        <v>168</v>
      </c>
      <c r="C29" s="13"/>
      <c r="D29" s="13">
        <v>4330</v>
      </c>
      <c r="E29" s="14">
        <f t="shared" si="0"/>
        <v>4330</v>
      </c>
      <c r="F29" s="11"/>
      <c r="G29" s="11"/>
      <c r="H29" s="15">
        <f t="shared" si="1"/>
        <v>0</v>
      </c>
      <c r="I29" s="11">
        <v>55.83</v>
      </c>
      <c r="J29" s="11">
        <v>83.75</v>
      </c>
      <c r="K29" s="15">
        <f t="shared" si="2"/>
        <v>139.57999999999998</v>
      </c>
    </row>
    <row r="30" spans="1:11" ht="21.75" customHeight="1">
      <c r="A30" s="5"/>
      <c r="B30" s="18">
        <v>115</v>
      </c>
      <c r="C30" s="13"/>
      <c r="D30" s="13"/>
      <c r="E30" s="14"/>
      <c r="F30" s="11"/>
      <c r="G30" s="11"/>
      <c r="H30" s="15">
        <f t="shared" si="1"/>
        <v>0</v>
      </c>
      <c r="I30" s="11"/>
      <c r="J30" s="11"/>
      <c r="K30" s="15">
        <f t="shared" si="2"/>
        <v>0</v>
      </c>
    </row>
    <row r="31" spans="1:11" ht="15.75">
      <c r="A31" s="5"/>
      <c r="B31" s="20"/>
      <c r="C31" s="13"/>
      <c r="D31" s="13"/>
      <c r="E31" s="14">
        <f t="shared" si="0"/>
        <v>0</v>
      </c>
      <c r="F31" s="11"/>
      <c r="G31" s="11"/>
      <c r="H31" s="15">
        <f t="shared" si="1"/>
        <v>0</v>
      </c>
      <c r="I31" s="11"/>
      <c r="J31" s="11"/>
      <c r="K31" s="15">
        <f t="shared" si="2"/>
        <v>0</v>
      </c>
    </row>
    <row r="32" spans="1:11" ht="21.75" customHeight="1">
      <c r="A32" s="5">
        <v>2056</v>
      </c>
      <c r="B32" s="18" t="s">
        <v>169</v>
      </c>
      <c r="C32" s="13"/>
      <c r="D32" s="13">
        <v>95</v>
      </c>
      <c r="E32" s="14">
        <f t="shared" si="0"/>
        <v>95</v>
      </c>
      <c r="F32" s="11"/>
      <c r="G32" s="11"/>
      <c r="H32" s="15">
        <f t="shared" si="1"/>
        <v>0</v>
      </c>
      <c r="I32" s="11">
        <v>1.26</v>
      </c>
      <c r="J32" s="11">
        <v>1.89</v>
      </c>
      <c r="K32" s="15">
        <f t="shared" si="2"/>
        <v>3.15</v>
      </c>
    </row>
    <row r="33" spans="1:11" ht="21.75" customHeight="1">
      <c r="A33" s="16"/>
      <c r="B33" s="18">
        <v>102</v>
      </c>
      <c r="C33" s="13"/>
      <c r="D33" s="13"/>
      <c r="E33" s="14">
        <f t="shared" si="0"/>
        <v>0</v>
      </c>
      <c r="F33" s="11"/>
      <c r="G33" s="11"/>
      <c r="H33" s="15">
        <f t="shared" si="1"/>
        <v>0</v>
      </c>
      <c r="I33" s="11"/>
      <c r="J33" s="11"/>
      <c r="K33" s="15">
        <f t="shared" si="2"/>
        <v>0</v>
      </c>
    </row>
    <row r="34" spans="1:11" ht="15.75">
      <c r="A34" s="16"/>
      <c r="B34" s="20"/>
      <c r="C34" s="13"/>
      <c r="D34" s="13"/>
      <c r="E34" s="14">
        <f t="shared" si="0"/>
        <v>0</v>
      </c>
      <c r="F34" s="11"/>
      <c r="G34" s="11"/>
      <c r="H34" s="15">
        <f t="shared" si="1"/>
        <v>0</v>
      </c>
      <c r="I34" s="11"/>
      <c r="J34" s="11"/>
      <c r="K34" s="15">
        <f t="shared" si="2"/>
        <v>0</v>
      </c>
    </row>
    <row r="35" spans="1:11" ht="21.75" customHeight="1">
      <c r="A35" s="5">
        <v>2057</v>
      </c>
      <c r="B35" s="16" t="s">
        <v>36</v>
      </c>
      <c r="C35" s="13"/>
      <c r="D35" s="13"/>
      <c r="E35" s="14">
        <f t="shared" si="0"/>
        <v>0</v>
      </c>
      <c r="F35" s="11"/>
      <c r="G35" s="11"/>
      <c r="H35" s="15">
        <f t="shared" si="1"/>
        <v>0</v>
      </c>
      <c r="I35" s="11"/>
      <c r="J35" s="11"/>
      <c r="K35" s="15">
        <f t="shared" si="2"/>
        <v>0</v>
      </c>
    </row>
    <row r="36" spans="1:11" ht="21.75" customHeight="1">
      <c r="A36" s="5">
        <v>2058</v>
      </c>
      <c r="B36" s="16" t="s">
        <v>37</v>
      </c>
      <c r="C36" s="13">
        <v>30</v>
      </c>
      <c r="D36" s="13">
        <v>85</v>
      </c>
      <c r="E36" s="14">
        <f t="shared" si="0"/>
        <v>115</v>
      </c>
      <c r="F36" s="11">
        <v>0.41</v>
      </c>
      <c r="G36" s="11">
        <v>0.62</v>
      </c>
      <c r="H36" s="15">
        <f t="shared" si="1"/>
        <v>1.03</v>
      </c>
      <c r="I36" s="11">
        <v>1.06</v>
      </c>
      <c r="J36" s="11">
        <v>1.59</v>
      </c>
      <c r="K36" s="15">
        <f t="shared" si="2"/>
        <v>2.6500000000000004</v>
      </c>
    </row>
    <row r="37" spans="1:11" ht="21.75" customHeight="1">
      <c r="A37" s="5">
        <v>2070</v>
      </c>
      <c r="B37" s="16" t="s">
        <v>38</v>
      </c>
      <c r="C37" s="13"/>
      <c r="D37" s="13">
        <v>270</v>
      </c>
      <c r="E37" s="14">
        <f t="shared" si="0"/>
        <v>270</v>
      </c>
      <c r="F37" s="11"/>
      <c r="G37" s="11"/>
      <c r="H37" s="15">
        <f t="shared" si="1"/>
        <v>0</v>
      </c>
      <c r="I37" s="11">
        <v>4.33</v>
      </c>
      <c r="J37" s="11">
        <v>6.5</v>
      </c>
      <c r="K37" s="15">
        <f t="shared" si="2"/>
        <v>10.83</v>
      </c>
    </row>
    <row r="38" spans="1:11" ht="21.75" customHeight="1">
      <c r="A38" s="5">
        <v>2075</v>
      </c>
      <c r="B38" s="16" t="s">
        <v>170</v>
      </c>
      <c r="C38" s="13"/>
      <c r="D38" s="13">
        <v>20</v>
      </c>
      <c r="E38" s="14">
        <f t="shared" si="0"/>
        <v>20</v>
      </c>
      <c r="F38" s="11"/>
      <c r="G38" s="11"/>
      <c r="H38" s="15">
        <f t="shared" si="1"/>
        <v>0</v>
      </c>
      <c r="I38" s="11">
        <v>0.29</v>
      </c>
      <c r="J38" s="11">
        <v>0.44</v>
      </c>
      <c r="K38" s="15">
        <f t="shared" si="2"/>
        <v>0.73</v>
      </c>
    </row>
    <row r="39" spans="1:11" ht="21.75" customHeight="1">
      <c r="A39" s="5" t="s">
        <v>39</v>
      </c>
      <c r="B39" s="5" t="s">
        <v>40</v>
      </c>
      <c r="C39" s="13">
        <f>SUM(C40:C76)</f>
        <v>2982</v>
      </c>
      <c r="D39" s="13">
        <f>SUM(D40:D76)</f>
        <v>5015</v>
      </c>
      <c r="E39" s="14">
        <f t="shared" si="0"/>
        <v>7997</v>
      </c>
      <c r="F39" s="11">
        <f>SUM(F40:F76)</f>
        <v>57.17999999999999</v>
      </c>
      <c r="G39" s="11">
        <f>SUM(G40:G76)</f>
        <v>85.83</v>
      </c>
      <c r="H39" s="15">
        <f t="shared" si="1"/>
        <v>143.01</v>
      </c>
      <c r="I39" s="11">
        <f>SUM(I40:I76)</f>
        <v>88.88999999999999</v>
      </c>
      <c r="J39" s="11">
        <f>SUM(J40:J76)</f>
        <v>133.36000000000004</v>
      </c>
      <c r="K39" s="15">
        <f t="shared" si="2"/>
        <v>222.25000000000003</v>
      </c>
    </row>
    <row r="40" spans="1:11" ht="21.75" customHeight="1">
      <c r="A40" s="5">
        <v>2202</v>
      </c>
      <c r="B40" s="16" t="s">
        <v>41</v>
      </c>
      <c r="C40" s="13">
        <v>1675</v>
      </c>
      <c r="D40" s="13">
        <v>3149</v>
      </c>
      <c r="E40" s="14">
        <f t="shared" si="0"/>
        <v>4824</v>
      </c>
      <c r="F40" s="11">
        <v>30.14</v>
      </c>
      <c r="G40" s="11">
        <v>45.21</v>
      </c>
      <c r="H40" s="15">
        <f t="shared" si="1"/>
        <v>75.35</v>
      </c>
      <c r="I40" s="11">
        <v>58.82</v>
      </c>
      <c r="J40" s="11">
        <v>88.23</v>
      </c>
      <c r="K40" s="15">
        <f t="shared" si="2"/>
        <v>147.05</v>
      </c>
    </row>
    <row r="41" spans="1:11" ht="21.75" customHeight="1">
      <c r="A41" s="16"/>
      <c r="B41" s="21" t="s">
        <v>42</v>
      </c>
      <c r="C41" s="13"/>
      <c r="D41" s="13"/>
      <c r="E41" s="14">
        <f t="shared" si="0"/>
        <v>0</v>
      </c>
      <c r="F41" s="11"/>
      <c r="G41" s="11"/>
      <c r="H41" s="15">
        <f t="shared" si="1"/>
        <v>0</v>
      </c>
      <c r="I41" s="11"/>
      <c r="J41" s="11"/>
      <c r="K41" s="15">
        <f t="shared" si="2"/>
        <v>0</v>
      </c>
    </row>
    <row r="42" spans="1:11" ht="21.75" customHeight="1">
      <c r="A42" s="16"/>
      <c r="B42" s="21" t="s">
        <v>43</v>
      </c>
      <c r="C42" s="13"/>
      <c r="D42" s="13"/>
      <c r="E42" s="14">
        <f t="shared" si="0"/>
        <v>0</v>
      </c>
      <c r="F42" s="11"/>
      <c r="G42" s="11"/>
      <c r="H42" s="15">
        <f t="shared" si="1"/>
        <v>0</v>
      </c>
      <c r="I42" s="11"/>
      <c r="J42" s="11"/>
      <c r="K42" s="15">
        <f t="shared" si="2"/>
        <v>0</v>
      </c>
    </row>
    <row r="43" spans="1:11" ht="21.75" customHeight="1">
      <c r="A43" s="16"/>
      <c r="B43" s="21" t="s">
        <v>44</v>
      </c>
      <c r="C43" s="13"/>
      <c r="D43" s="13"/>
      <c r="E43" s="14">
        <f t="shared" si="0"/>
        <v>0</v>
      </c>
      <c r="F43" s="11"/>
      <c r="G43" s="11"/>
      <c r="H43" s="15">
        <f t="shared" si="1"/>
        <v>0</v>
      </c>
      <c r="I43" s="11"/>
      <c r="J43" s="11"/>
      <c r="K43" s="15">
        <f t="shared" si="2"/>
        <v>0</v>
      </c>
    </row>
    <row r="44" spans="1:11" ht="21.75" customHeight="1">
      <c r="A44" s="16"/>
      <c r="B44" s="21" t="s">
        <v>45</v>
      </c>
      <c r="C44" s="13"/>
      <c r="D44" s="13"/>
      <c r="E44" s="14">
        <f t="shared" si="0"/>
        <v>0</v>
      </c>
      <c r="F44" s="11"/>
      <c r="G44" s="11"/>
      <c r="H44" s="15">
        <f t="shared" si="1"/>
        <v>0</v>
      </c>
      <c r="I44" s="11"/>
      <c r="J44" s="11"/>
      <c r="K44" s="15">
        <f t="shared" si="2"/>
        <v>0</v>
      </c>
    </row>
    <row r="45" spans="1:11" ht="21.75" customHeight="1">
      <c r="A45" s="16"/>
      <c r="B45" s="21" t="s">
        <v>46</v>
      </c>
      <c r="C45" s="13"/>
      <c r="D45" s="13"/>
      <c r="E45" s="14">
        <f t="shared" si="0"/>
        <v>0</v>
      </c>
      <c r="F45" s="11"/>
      <c r="G45" s="11"/>
      <c r="H45" s="15">
        <f t="shared" si="1"/>
        <v>0</v>
      </c>
      <c r="I45" s="11"/>
      <c r="J45" s="11"/>
      <c r="K45" s="15">
        <f t="shared" si="2"/>
        <v>0</v>
      </c>
    </row>
    <row r="46" spans="1:11" ht="21.75" customHeight="1">
      <c r="A46" s="16"/>
      <c r="B46" s="21">
        <v>80</v>
      </c>
      <c r="C46" s="13"/>
      <c r="D46" s="13"/>
      <c r="E46" s="14">
        <f t="shared" si="0"/>
        <v>0</v>
      </c>
      <c r="F46" s="11"/>
      <c r="G46" s="11"/>
      <c r="H46" s="15">
        <f t="shared" si="1"/>
        <v>0</v>
      </c>
      <c r="I46" s="11"/>
      <c r="J46" s="11"/>
      <c r="K46" s="15">
        <f t="shared" si="2"/>
        <v>0</v>
      </c>
    </row>
    <row r="47" spans="1:11" ht="21.75" customHeight="1">
      <c r="A47" s="5">
        <v>2203</v>
      </c>
      <c r="B47" s="16" t="s">
        <v>47</v>
      </c>
      <c r="C47" s="13">
        <v>9</v>
      </c>
      <c r="D47" s="13"/>
      <c r="E47" s="14">
        <f t="shared" si="0"/>
        <v>9</v>
      </c>
      <c r="F47" s="11">
        <v>0.13</v>
      </c>
      <c r="G47" s="11">
        <v>0.19</v>
      </c>
      <c r="H47" s="15">
        <f t="shared" si="1"/>
        <v>0.32</v>
      </c>
      <c r="I47" s="11"/>
      <c r="J47" s="11"/>
      <c r="K47" s="15">
        <f t="shared" si="2"/>
        <v>0</v>
      </c>
    </row>
    <row r="48" spans="1:11" ht="21.75" customHeight="1">
      <c r="A48" s="5">
        <v>2204</v>
      </c>
      <c r="B48" s="16" t="s">
        <v>48</v>
      </c>
      <c r="C48" s="13">
        <v>57</v>
      </c>
      <c r="D48" s="13">
        <v>45</v>
      </c>
      <c r="E48" s="14">
        <f t="shared" si="0"/>
        <v>102</v>
      </c>
      <c r="F48" s="11">
        <v>0.89</v>
      </c>
      <c r="G48" s="11">
        <v>1.33</v>
      </c>
      <c r="H48" s="15">
        <f t="shared" si="1"/>
        <v>2.22</v>
      </c>
      <c r="I48" s="11">
        <v>0.59</v>
      </c>
      <c r="J48" s="11">
        <v>0.88</v>
      </c>
      <c r="K48" s="15">
        <f t="shared" si="2"/>
        <v>1.47</v>
      </c>
    </row>
    <row r="49" spans="1:11" ht="21.75" customHeight="1">
      <c r="A49" s="5">
        <v>2205</v>
      </c>
      <c r="B49" s="16" t="s">
        <v>49</v>
      </c>
      <c r="C49" s="13">
        <v>50</v>
      </c>
      <c r="D49" s="13">
        <v>43</v>
      </c>
      <c r="E49" s="14">
        <f t="shared" si="0"/>
        <v>93</v>
      </c>
      <c r="F49" s="11">
        <v>0.61</v>
      </c>
      <c r="G49" s="11">
        <v>0.93</v>
      </c>
      <c r="H49" s="15">
        <f t="shared" si="1"/>
        <v>1.54</v>
      </c>
      <c r="I49" s="11">
        <v>0.6</v>
      </c>
      <c r="J49" s="11">
        <v>0.9</v>
      </c>
      <c r="K49" s="15">
        <f t="shared" si="2"/>
        <v>1.5</v>
      </c>
    </row>
    <row r="50" spans="1:11" ht="21.75" customHeight="1">
      <c r="A50" s="5">
        <v>2210</v>
      </c>
      <c r="B50" s="16" t="s">
        <v>171</v>
      </c>
      <c r="C50" s="13">
        <v>615</v>
      </c>
      <c r="D50" s="13">
        <v>1206</v>
      </c>
      <c r="E50" s="14">
        <f t="shared" si="0"/>
        <v>1821</v>
      </c>
      <c r="F50" s="11">
        <v>10.25</v>
      </c>
      <c r="G50" s="11">
        <v>15.37</v>
      </c>
      <c r="H50" s="15">
        <f t="shared" si="1"/>
        <v>25.619999999999997</v>
      </c>
      <c r="I50" s="11">
        <v>19.71</v>
      </c>
      <c r="J50" s="11">
        <v>29.56</v>
      </c>
      <c r="K50" s="15">
        <f t="shared" si="2"/>
        <v>49.269999999999996</v>
      </c>
    </row>
    <row r="51" spans="1:11" ht="21.75" customHeight="1">
      <c r="A51" s="16"/>
      <c r="B51" s="21" t="s">
        <v>50</v>
      </c>
      <c r="C51" s="13"/>
      <c r="D51" s="13"/>
      <c r="E51" s="14">
        <f t="shared" si="0"/>
        <v>0</v>
      </c>
      <c r="F51" s="11"/>
      <c r="G51" s="11"/>
      <c r="H51" s="15">
        <f t="shared" si="1"/>
        <v>0</v>
      </c>
      <c r="I51" s="11"/>
      <c r="J51" s="11"/>
      <c r="K51" s="15">
        <f t="shared" si="2"/>
        <v>0</v>
      </c>
    </row>
    <row r="52" spans="1:11" ht="21.75" customHeight="1">
      <c r="A52" s="16"/>
      <c r="B52" s="21" t="s">
        <v>51</v>
      </c>
      <c r="C52" s="13"/>
      <c r="D52" s="13"/>
      <c r="E52" s="14">
        <f t="shared" si="0"/>
        <v>0</v>
      </c>
      <c r="F52" s="11"/>
      <c r="G52" s="11"/>
      <c r="H52" s="15">
        <f t="shared" si="1"/>
        <v>0</v>
      </c>
      <c r="I52" s="11"/>
      <c r="J52" s="11"/>
      <c r="K52" s="15">
        <f t="shared" si="2"/>
        <v>0</v>
      </c>
    </row>
    <row r="53" spans="1:11" ht="21.75" customHeight="1">
      <c r="A53" s="5">
        <v>2211</v>
      </c>
      <c r="B53" s="16" t="s">
        <v>52</v>
      </c>
      <c r="C53" s="13">
        <v>150</v>
      </c>
      <c r="D53" s="13"/>
      <c r="E53" s="14">
        <f t="shared" si="0"/>
        <v>150</v>
      </c>
      <c r="F53" s="11">
        <v>4.62</v>
      </c>
      <c r="G53" s="11">
        <v>6.94</v>
      </c>
      <c r="H53" s="15">
        <f t="shared" si="1"/>
        <v>11.56</v>
      </c>
      <c r="I53" s="11"/>
      <c r="J53" s="11"/>
      <c r="K53" s="15">
        <f t="shared" si="2"/>
        <v>0</v>
      </c>
    </row>
    <row r="54" spans="1:11" ht="21.75" customHeight="1">
      <c r="A54" s="5">
        <v>2215</v>
      </c>
      <c r="B54" s="18" t="s">
        <v>172</v>
      </c>
      <c r="C54" s="13">
        <v>121</v>
      </c>
      <c r="D54" s="13">
        <v>118</v>
      </c>
      <c r="E54" s="14">
        <f t="shared" si="0"/>
        <v>239</v>
      </c>
      <c r="F54" s="11">
        <v>1.53</v>
      </c>
      <c r="G54" s="11">
        <v>2.3</v>
      </c>
      <c r="H54" s="15">
        <f t="shared" si="1"/>
        <v>3.83</v>
      </c>
      <c r="I54" s="11">
        <v>2.06</v>
      </c>
      <c r="J54" s="11">
        <v>3.09</v>
      </c>
      <c r="K54" s="15">
        <f t="shared" si="2"/>
        <v>5.15</v>
      </c>
    </row>
    <row r="55" spans="1:11" ht="21.75" customHeight="1">
      <c r="A55" s="16"/>
      <c r="B55" s="21" t="s">
        <v>42</v>
      </c>
      <c r="C55" s="13"/>
      <c r="D55" s="13"/>
      <c r="E55" s="14">
        <f>SUM(C55+D55)</f>
        <v>0</v>
      </c>
      <c r="F55" s="11"/>
      <c r="G55" s="11"/>
      <c r="H55" s="15">
        <f t="shared" si="1"/>
        <v>0</v>
      </c>
      <c r="I55" s="11"/>
      <c r="J55" s="11"/>
      <c r="K55" s="15">
        <f t="shared" si="2"/>
        <v>0</v>
      </c>
    </row>
    <row r="56" spans="1:11" ht="21" customHeight="1">
      <c r="A56" s="16"/>
      <c r="B56" s="21">
        <v>101</v>
      </c>
      <c r="C56" s="13"/>
      <c r="D56" s="13"/>
      <c r="E56" s="14">
        <f t="shared" si="0"/>
        <v>0</v>
      </c>
      <c r="F56" s="11"/>
      <c r="G56" s="11"/>
      <c r="H56" s="15">
        <f t="shared" si="1"/>
        <v>0</v>
      </c>
      <c r="I56" s="11"/>
      <c r="J56" s="11"/>
      <c r="K56" s="15">
        <f t="shared" si="2"/>
        <v>0</v>
      </c>
    </row>
    <row r="57" spans="1:11" ht="22.5" customHeight="1">
      <c r="A57" s="16"/>
      <c r="B57" s="18">
        <v>102</v>
      </c>
      <c r="C57" s="13"/>
      <c r="D57" s="13"/>
      <c r="E57" s="14">
        <f t="shared" si="0"/>
        <v>0</v>
      </c>
      <c r="F57" s="11"/>
      <c r="G57" s="11"/>
      <c r="H57" s="15">
        <f t="shared" si="1"/>
        <v>0</v>
      </c>
      <c r="I57" s="11"/>
      <c r="J57" s="11"/>
      <c r="K57" s="15">
        <f t="shared" si="2"/>
        <v>0</v>
      </c>
    </row>
    <row r="58" spans="1:11" ht="21.75" customHeight="1">
      <c r="A58" s="16"/>
      <c r="B58" s="18">
        <v>191</v>
      </c>
      <c r="C58" s="13"/>
      <c r="D58" s="13"/>
      <c r="E58" s="14">
        <f t="shared" si="0"/>
        <v>0</v>
      </c>
      <c r="F58" s="11"/>
      <c r="G58" s="11"/>
      <c r="H58" s="15">
        <f t="shared" si="1"/>
        <v>0</v>
      </c>
      <c r="I58" s="11"/>
      <c r="J58" s="11"/>
      <c r="K58" s="15">
        <f t="shared" si="2"/>
        <v>0</v>
      </c>
    </row>
    <row r="59" spans="1:11" ht="21.75" customHeight="1">
      <c r="A59" s="16"/>
      <c r="B59" s="21" t="s">
        <v>43</v>
      </c>
      <c r="C59" s="13"/>
      <c r="D59" s="13"/>
      <c r="E59" s="14">
        <f t="shared" si="0"/>
        <v>0</v>
      </c>
      <c r="F59" s="11"/>
      <c r="G59" s="11"/>
      <c r="H59" s="15">
        <f t="shared" si="1"/>
        <v>0</v>
      </c>
      <c r="I59" s="11"/>
      <c r="J59" s="11"/>
      <c r="K59" s="15">
        <f t="shared" si="2"/>
        <v>0</v>
      </c>
    </row>
    <row r="60" spans="1:11" ht="21.75" customHeight="1">
      <c r="A60" s="5">
        <v>2216</v>
      </c>
      <c r="B60" s="16" t="s">
        <v>53</v>
      </c>
      <c r="C60" s="13"/>
      <c r="D60" s="13"/>
      <c r="E60" s="14">
        <f t="shared" si="0"/>
        <v>0</v>
      </c>
      <c r="F60" s="11"/>
      <c r="G60" s="11"/>
      <c r="H60" s="15">
        <f t="shared" si="1"/>
        <v>0</v>
      </c>
      <c r="I60" s="11"/>
      <c r="J60" s="11"/>
      <c r="K60" s="15">
        <f t="shared" si="2"/>
        <v>0</v>
      </c>
    </row>
    <row r="61" spans="1:11" ht="21.75" customHeight="1">
      <c r="A61" s="5">
        <v>2059</v>
      </c>
      <c r="B61" s="16" t="s">
        <v>173</v>
      </c>
      <c r="C61" s="13">
        <v>47</v>
      </c>
      <c r="D61" s="13">
        <v>121</v>
      </c>
      <c r="E61" s="14">
        <f t="shared" si="0"/>
        <v>168</v>
      </c>
      <c r="F61" s="11">
        <v>0.66</v>
      </c>
      <c r="G61" s="11">
        <v>1</v>
      </c>
      <c r="H61" s="15">
        <f t="shared" si="1"/>
        <v>1.6600000000000001</v>
      </c>
      <c r="I61" s="11">
        <v>2.02</v>
      </c>
      <c r="J61" s="11">
        <v>3.02</v>
      </c>
      <c r="K61" s="15">
        <f t="shared" si="2"/>
        <v>5.04</v>
      </c>
    </row>
    <row r="62" spans="1:11" ht="21.75" customHeight="1">
      <c r="A62" s="16"/>
      <c r="B62" s="21" t="s">
        <v>54</v>
      </c>
      <c r="C62" s="13"/>
      <c r="D62" s="13"/>
      <c r="E62" s="14">
        <f t="shared" si="0"/>
        <v>0</v>
      </c>
      <c r="F62" s="11"/>
      <c r="G62" s="11"/>
      <c r="H62" s="15">
        <f t="shared" si="1"/>
        <v>0</v>
      </c>
      <c r="I62" s="11"/>
      <c r="J62" s="11"/>
      <c r="K62" s="15">
        <f t="shared" si="2"/>
        <v>0</v>
      </c>
    </row>
    <row r="63" spans="1:11" ht="21.75" customHeight="1">
      <c r="A63" s="16"/>
      <c r="B63" s="21" t="s">
        <v>55</v>
      </c>
      <c r="C63" s="13"/>
      <c r="D63" s="13"/>
      <c r="E63" s="14">
        <f t="shared" si="0"/>
        <v>0</v>
      </c>
      <c r="F63" s="11"/>
      <c r="G63" s="11"/>
      <c r="H63" s="15">
        <f t="shared" si="1"/>
        <v>0</v>
      </c>
      <c r="I63" s="11"/>
      <c r="J63" s="11"/>
      <c r="K63" s="15">
        <f t="shared" si="2"/>
        <v>0</v>
      </c>
    </row>
    <row r="64" spans="1:11" ht="21.75" customHeight="1">
      <c r="A64" s="5">
        <v>2217</v>
      </c>
      <c r="B64" s="16" t="s">
        <v>56</v>
      </c>
      <c r="C64" s="13">
        <v>60</v>
      </c>
      <c r="D64" s="13">
        <v>100</v>
      </c>
      <c r="E64" s="14">
        <f t="shared" si="0"/>
        <v>160</v>
      </c>
      <c r="F64" s="11">
        <v>0.86</v>
      </c>
      <c r="G64" s="11">
        <v>1.3</v>
      </c>
      <c r="H64" s="15">
        <f t="shared" si="1"/>
        <v>2.16</v>
      </c>
      <c r="I64" s="11">
        <v>1.48</v>
      </c>
      <c r="J64" s="11">
        <v>2.22</v>
      </c>
      <c r="K64" s="15">
        <f t="shared" si="2"/>
        <v>3.7</v>
      </c>
    </row>
    <row r="65" spans="1:11" ht="21.75" customHeight="1">
      <c r="A65" s="5">
        <v>2220</v>
      </c>
      <c r="B65" s="16" t="s">
        <v>57</v>
      </c>
      <c r="C65" s="13">
        <v>14</v>
      </c>
      <c r="D65" s="13">
        <v>74</v>
      </c>
      <c r="E65" s="14">
        <f t="shared" si="0"/>
        <v>88</v>
      </c>
      <c r="F65" s="11">
        <v>0.24</v>
      </c>
      <c r="G65" s="11">
        <v>0.36</v>
      </c>
      <c r="H65" s="15">
        <f t="shared" si="1"/>
        <v>0.6</v>
      </c>
      <c r="I65" s="11">
        <v>1.1</v>
      </c>
      <c r="J65" s="11">
        <v>1.65</v>
      </c>
      <c r="K65" s="15">
        <f t="shared" si="2"/>
        <v>2.75</v>
      </c>
    </row>
    <row r="66" spans="1:11" ht="21.75" customHeight="1">
      <c r="A66" s="5">
        <v>2225</v>
      </c>
      <c r="B66" s="16" t="s">
        <v>58</v>
      </c>
      <c r="C66" s="13">
        <v>32</v>
      </c>
      <c r="D66" s="13">
        <v>24</v>
      </c>
      <c r="E66" s="14">
        <f t="shared" si="0"/>
        <v>56</v>
      </c>
      <c r="F66" s="11">
        <v>0.47</v>
      </c>
      <c r="G66" s="11">
        <v>0.72</v>
      </c>
      <c r="H66" s="15">
        <f t="shared" si="1"/>
        <v>1.19</v>
      </c>
      <c r="I66" s="11">
        <v>0.35</v>
      </c>
      <c r="J66" s="11">
        <v>0.54</v>
      </c>
      <c r="K66" s="15">
        <f t="shared" si="2"/>
        <v>0.89</v>
      </c>
    </row>
    <row r="67" spans="1:11" ht="21.75" customHeight="1">
      <c r="A67" s="5">
        <v>2230</v>
      </c>
      <c r="B67" s="16" t="s">
        <v>59</v>
      </c>
      <c r="C67" s="13">
        <v>31</v>
      </c>
      <c r="D67" s="13">
        <v>46</v>
      </c>
      <c r="E67" s="14">
        <f t="shared" si="0"/>
        <v>77</v>
      </c>
      <c r="F67" s="11">
        <v>0.46</v>
      </c>
      <c r="G67" s="11">
        <v>0.68</v>
      </c>
      <c r="H67" s="15">
        <f t="shared" si="1"/>
        <v>1.1400000000000001</v>
      </c>
      <c r="I67" s="11">
        <v>0.7</v>
      </c>
      <c r="J67" s="11">
        <v>1.05</v>
      </c>
      <c r="K67" s="15">
        <f t="shared" si="2"/>
        <v>1.75</v>
      </c>
    </row>
    <row r="68" spans="1:11" ht="21.75" customHeight="1">
      <c r="A68" s="5">
        <v>2235</v>
      </c>
      <c r="B68" s="16" t="s">
        <v>174</v>
      </c>
      <c r="C68" s="13">
        <v>121</v>
      </c>
      <c r="D68" s="13">
        <v>16</v>
      </c>
      <c r="E68" s="14">
        <f t="shared" si="0"/>
        <v>137</v>
      </c>
      <c r="F68" s="11">
        <v>6.32</v>
      </c>
      <c r="G68" s="11">
        <v>9.5</v>
      </c>
      <c r="H68" s="15">
        <f t="shared" si="1"/>
        <v>15.82</v>
      </c>
      <c r="I68" s="11">
        <v>0.21</v>
      </c>
      <c r="J68" s="11">
        <v>0.32</v>
      </c>
      <c r="K68" s="15">
        <f t="shared" si="2"/>
        <v>0.53</v>
      </c>
    </row>
    <row r="69" spans="1:11" ht="21.75" customHeight="1">
      <c r="A69" s="22" t="s">
        <v>42</v>
      </c>
      <c r="B69" s="18" t="s">
        <v>60</v>
      </c>
      <c r="C69" s="13"/>
      <c r="D69" s="13"/>
      <c r="E69" s="14">
        <f t="shared" si="0"/>
        <v>0</v>
      </c>
      <c r="F69" s="11"/>
      <c r="G69" s="11"/>
      <c r="H69" s="15">
        <f t="shared" si="1"/>
        <v>0</v>
      </c>
      <c r="I69" s="11"/>
      <c r="J69" s="11"/>
      <c r="K69" s="15">
        <f t="shared" si="2"/>
        <v>0</v>
      </c>
    </row>
    <row r="70" spans="1:11" ht="18" customHeight="1">
      <c r="A70" s="22" t="s">
        <v>43</v>
      </c>
      <c r="B70" s="18" t="s">
        <v>61</v>
      </c>
      <c r="C70" s="13"/>
      <c r="D70" s="13"/>
      <c r="E70" s="14">
        <f t="shared" si="0"/>
        <v>0</v>
      </c>
      <c r="F70" s="11"/>
      <c r="G70" s="11"/>
      <c r="H70" s="15">
        <f t="shared" si="1"/>
        <v>0</v>
      </c>
      <c r="I70" s="11"/>
      <c r="J70" s="11"/>
      <c r="K70" s="15">
        <f t="shared" si="2"/>
        <v>0</v>
      </c>
    </row>
    <row r="71" spans="1:11" ht="21.75" customHeight="1">
      <c r="A71" s="5">
        <v>2236</v>
      </c>
      <c r="B71" s="16" t="s">
        <v>175</v>
      </c>
      <c r="C71" s="13"/>
      <c r="D71" s="13">
        <v>20</v>
      </c>
      <c r="E71" s="14">
        <f t="shared" si="0"/>
        <v>20</v>
      </c>
      <c r="F71" s="11"/>
      <c r="G71" s="11"/>
      <c r="H71" s="15">
        <f t="shared" si="1"/>
        <v>0</v>
      </c>
      <c r="I71" s="11">
        <v>0.33</v>
      </c>
      <c r="J71" s="11">
        <v>0.49</v>
      </c>
      <c r="K71" s="15">
        <f t="shared" si="2"/>
        <v>0.8200000000000001</v>
      </c>
    </row>
    <row r="72" spans="1:11" ht="21.75" customHeight="1">
      <c r="A72" s="5">
        <v>2245</v>
      </c>
      <c r="B72" s="18" t="s">
        <v>62</v>
      </c>
      <c r="C72" s="13"/>
      <c r="D72" s="13">
        <v>13</v>
      </c>
      <c r="E72" s="14">
        <f aca="true" t="shared" si="3" ref="E72:E135">SUM(C72+D72)</f>
        <v>13</v>
      </c>
      <c r="F72" s="11"/>
      <c r="G72" s="11"/>
      <c r="H72" s="15">
        <f aca="true" t="shared" si="4" ref="H72:H135">F72+G72</f>
        <v>0</v>
      </c>
      <c r="I72" s="11">
        <v>0.03</v>
      </c>
      <c r="J72" s="11">
        <v>0.05</v>
      </c>
      <c r="K72" s="15">
        <f t="shared" si="2"/>
        <v>0.08</v>
      </c>
    </row>
    <row r="73" spans="1:11" ht="21.75" customHeight="1">
      <c r="A73" s="16"/>
      <c r="B73" s="23" t="s">
        <v>42</v>
      </c>
      <c r="C73" s="13"/>
      <c r="D73" s="13"/>
      <c r="E73" s="14">
        <f t="shared" si="3"/>
        <v>0</v>
      </c>
      <c r="F73" s="11"/>
      <c r="G73" s="11"/>
      <c r="H73" s="15">
        <f t="shared" si="4"/>
        <v>0</v>
      </c>
      <c r="I73" s="11"/>
      <c r="J73" s="11"/>
      <c r="K73" s="15">
        <f t="shared" si="2"/>
        <v>0</v>
      </c>
    </row>
    <row r="74" spans="1:11" ht="21.75" customHeight="1">
      <c r="A74" s="16"/>
      <c r="B74" s="23" t="s">
        <v>43</v>
      </c>
      <c r="C74" s="13"/>
      <c r="D74" s="13"/>
      <c r="E74" s="14">
        <f t="shared" si="3"/>
        <v>0</v>
      </c>
      <c r="F74" s="11"/>
      <c r="G74" s="11"/>
      <c r="H74" s="15">
        <f t="shared" si="4"/>
        <v>0</v>
      </c>
      <c r="I74" s="11"/>
      <c r="J74" s="11"/>
      <c r="K74" s="15">
        <f aca="true" t="shared" si="5" ref="K74:K137">I74+J74</f>
        <v>0</v>
      </c>
    </row>
    <row r="75" spans="1:11" ht="21.75" customHeight="1">
      <c r="A75" s="5">
        <v>2250</v>
      </c>
      <c r="B75" s="16" t="s">
        <v>63</v>
      </c>
      <c r="C75" s="13"/>
      <c r="D75" s="13">
        <v>38</v>
      </c>
      <c r="E75" s="14">
        <f t="shared" si="3"/>
        <v>38</v>
      </c>
      <c r="F75" s="11"/>
      <c r="G75" s="11"/>
      <c r="H75" s="15">
        <f t="shared" si="4"/>
        <v>0</v>
      </c>
      <c r="I75" s="11">
        <v>0.78</v>
      </c>
      <c r="J75" s="11">
        <v>1.18</v>
      </c>
      <c r="K75" s="15">
        <f t="shared" si="5"/>
        <v>1.96</v>
      </c>
    </row>
    <row r="76" spans="1:11" ht="21.75" customHeight="1">
      <c r="A76" s="5">
        <v>2251</v>
      </c>
      <c r="B76" s="16" t="s">
        <v>64</v>
      </c>
      <c r="C76" s="13"/>
      <c r="D76" s="13">
        <v>2</v>
      </c>
      <c r="E76" s="14">
        <f t="shared" si="3"/>
        <v>2</v>
      </c>
      <c r="F76" s="11"/>
      <c r="G76" s="11"/>
      <c r="H76" s="15">
        <f t="shared" si="4"/>
        <v>0</v>
      </c>
      <c r="I76" s="11">
        <v>0.11</v>
      </c>
      <c r="J76" s="11">
        <v>0.18</v>
      </c>
      <c r="K76" s="15">
        <f t="shared" si="5"/>
        <v>0.29</v>
      </c>
    </row>
    <row r="77" spans="1:11" ht="21.75" customHeight="1">
      <c r="A77" s="24" t="s">
        <v>65</v>
      </c>
      <c r="B77" s="5" t="s">
        <v>66</v>
      </c>
      <c r="C77" s="13">
        <f>SUM(C78:C134)</f>
        <v>2056</v>
      </c>
      <c r="D77" s="13">
        <f>SUM(D78:D134)</f>
        <v>3893</v>
      </c>
      <c r="E77" s="14">
        <f t="shared" si="3"/>
        <v>5949</v>
      </c>
      <c r="F77" s="11">
        <f>SUM(F78:F134)</f>
        <v>28.81</v>
      </c>
      <c r="G77" s="11">
        <f>SUM(G78:G134)</f>
        <v>43.21000000000001</v>
      </c>
      <c r="H77" s="15">
        <f t="shared" si="4"/>
        <v>72.02000000000001</v>
      </c>
      <c r="I77" s="11">
        <f>SUM(I78:I134)</f>
        <v>56.85</v>
      </c>
      <c r="J77" s="11">
        <f>SUM(J78:J134)</f>
        <v>85.26</v>
      </c>
      <c r="K77" s="15">
        <f t="shared" si="5"/>
        <v>142.11</v>
      </c>
    </row>
    <row r="78" spans="1:11" ht="21.75" customHeight="1">
      <c r="A78" s="25">
        <v>2401</v>
      </c>
      <c r="B78" s="16" t="s">
        <v>67</v>
      </c>
      <c r="C78" s="13">
        <v>83</v>
      </c>
      <c r="D78" s="13">
        <v>527</v>
      </c>
      <c r="E78" s="14">
        <f t="shared" si="3"/>
        <v>610</v>
      </c>
      <c r="F78" s="11">
        <v>0.92</v>
      </c>
      <c r="G78" s="11">
        <v>1.39</v>
      </c>
      <c r="H78" s="15">
        <f t="shared" si="4"/>
        <v>2.31</v>
      </c>
      <c r="I78" s="11">
        <v>8.18</v>
      </c>
      <c r="J78" s="11">
        <v>12.29</v>
      </c>
      <c r="K78" s="15">
        <f t="shared" si="5"/>
        <v>20.47</v>
      </c>
    </row>
    <row r="79" spans="1:11" ht="21.75" customHeight="1">
      <c r="A79" s="25">
        <v>2402</v>
      </c>
      <c r="B79" s="16" t="s">
        <v>68</v>
      </c>
      <c r="C79" s="13">
        <v>12</v>
      </c>
      <c r="D79" s="13">
        <v>114</v>
      </c>
      <c r="E79" s="14">
        <f t="shared" si="3"/>
        <v>126</v>
      </c>
      <c r="F79" s="11">
        <v>0.19</v>
      </c>
      <c r="G79" s="11">
        <v>0.29</v>
      </c>
      <c r="H79" s="15">
        <f t="shared" si="4"/>
        <v>0.48</v>
      </c>
      <c r="I79" s="11">
        <v>1.85</v>
      </c>
      <c r="J79" s="11">
        <v>2.78</v>
      </c>
      <c r="K79" s="15">
        <f t="shared" si="5"/>
        <v>4.63</v>
      </c>
    </row>
    <row r="80" spans="1:11" ht="21.75" customHeight="1">
      <c r="A80" s="25">
        <v>2403</v>
      </c>
      <c r="B80" s="16" t="s">
        <v>69</v>
      </c>
      <c r="C80" s="13">
        <v>41</v>
      </c>
      <c r="D80" s="13">
        <v>362</v>
      </c>
      <c r="E80" s="14">
        <f t="shared" si="3"/>
        <v>403</v>
      </c>
      <c r="F80" s="11">
        <v>0.68</v>
      </c>
      <c r="G80" s="11">
        <v>1.01</v>
      </c>
      <c r="H80" s="15">
        <f t="shared" si="4"/>
        <v>1.69</v>
      </c>
      <c r="I80" s="11">
        <v>5.87</v>
      </c>
      <c r="J80" s="11">
        <v>8.8</v>
      </c>
      <c r="K80" s="15">
        <f t="shared" si="5"/>
        <v>14.670000000000002</v>
      </c>
    </row>
    <row r="81" spans="1:11" ht="21.75" customHeight="1">
      <c r="A81" s="25">
        <v>2404</v>
      </c>
      <c r="B81" s="18" t="s">
        <v>70</v>
      </c>
      <c r="C81" s="13">
        <v>12</v>
      </c>
      <c r="D81" s="13">
        <v>11</v>
      </c>
      <c r="E81" s="14">
        <f t="shared" si="3"/>
        <v>23</v>
      </c>
      <c r="F81" s="11">
        <v>0.28</v>
      </c>
      <c r="G81" s="11">
        <v>0.41</v>
      </c>
      <c r="H81" s="15">
        <f t="shared" si="4"/>
        <v>0.69</v>
      </c>
      <c r="I81" s="11">
        <v>0.17</v>
      </c>
      <c r="J81" s="11">
        <v>0.24</v>
      </c>
      <c r="K81" s="15">
        <f t="shared" si="5"/>
        <v>0.41000000000000003</v>
      </c>
    </row>
    <row r="82" spans="1:11" ht="21.75" customHeight="1">
      <c r="A82" s="25">
        <v>2405</v>
      </c>
      <c r="B82" s="16" t="s">
        <v>71</v>
      </c>
      <c r="C82" s="13"/>
      <c r="D82" s="13">
        <v>85</v>
      </c>
      <c r="E82" s="14">
        <f t="shared" si="3"/>
        <v>85</v>
      </c>
      <c r="F82" s="11"/>
      <c r="G82" s="11"/>
      <c r="H82" s="15">
        <f t="shared" si="4"/>
        <v>0</v>
      </c>
      <c r="I82" s="11">
        <v>1.15</v>
      </c>
      <c r="J82" s="11">
        <v>1.72</v>
      </c>
      <c r="K82" s="15">
        <f t="shared" si="5"/>
        <v>2.87</v>
      </c>
    </row>
    <row r="83" spans="1:11" ht="21.75" customHeight="1">
      <c r="A83" s="25">
        <v>2406</v>
      </c>
      <c r="B83" s="16" t="s">
        <v>72</v>
      </c>
      <c r="C83" s="13">
        <v>283</v>
      </c>
      <c r="D83" s="13">
        <v>592</v>
      </c>
      <c r="E83" s="14">
        <f t="shared" si="3"/>
        <v>875</v>
      </c>
      <c r="F83" s="11">
        <v>3.31</v>
      </c>
      <c r="G83" s="11">
        <v>4.98</v>
      </c>
      <c r="H83" s="15">
        <f t="shared" si="4"/>
        <v>8.290000000000001</v>
      </c>
      <c r="I83" s="11">
        <v>8.31</v>
      </c>
      <c r="J83" s="11">
        <v>12.48</v>
      </c>
      <c r="K83" s="15">
        <f t="shared" si="5"/>
        <v>20.79</v>
      </c>
    </row>
    <row r="84" spans="1:11" ht="21.75" customHeight="1">
      <c r="A84" s="25">
        <v>2407</v>
      </c>
      <c r="B84" s="16" t="s">
        <v>73</v>
      </c>
      <c r="C84" s="13"/>
      <c r="D84" s="13"/>
      <c r="E84" s="14">
        <f t="shared" si="3"/>
        <v>0</v>
      </c>
      <c r="F84" s="11"/>
      <c r="G84" s="11"/>
      <c r="H84" s="15">
        <f t="shared" si="4"/>
        <v>0</v>
      </c>
      <c r="I84" s="11"/>
      <c r="J84" s="11"/>
      <c r="K84" s="15">
        <f t="shared" si="5"/>
        <v>0</v>
      </c>
    </row>
    <row r="85" spans="1:11" ht="21.75" customHeight="1">
      <c r="A85" s="25">
        <v>2408</v>
      </c>
      <c r="B85" s="16" t="s">
        <v>74</v>
      </c>
      <c r="C85" s="13">
        <v>12</v>
      </c>
      <c r="D85" s="13">
        <v>121</v>
      </c>
      <c r="E85" s="14">
        <f t="shared" si="3"/>
        <v>133</v>
      </c>
      <c r="F85" s="11">
        <v>0.17</v>
      </c>
      <c r="G85" s="11">
        <v>0.24</v>
      </c>
      <c r="H85" s="15">
        <f t="shared" si="4"/>
        <v>0.41000000000000003</v>
      </c>
      <c r="I85" s="11">
        <v>1.74</v>
      </c>
      <c r="J85" s="11">
        <v>2.61</v>
      </c>
      <c r="K85" s="15">
        <f t="shared" si="5"/>
        <v>4.35</v>
      </c>
    </row>
    <row r="86" spans="1:11" ht="21.75" customHeight="1">
      <c r="A86" s="25">
        <v>2415</v>
      </c>
      <c r="B86" s="16" t="s">
        <v>75</v>
      </c>
      <c r="C86" s="13"/>
      <c r="D86" s="13"/>
      <c r="E86" s="14">
        <f t="shared" si="3"/>
        <v>0</v>
      </c>
      <c r="F86" s="11"/>
      <c r="G86" s="11"/>
      <c r="H86" s="15">
        <f t="shared" si="4"/>
        <v>0</v>
      </c>
      <c r="I86" s="11"/>
      <c r="J86" s="11"/>
      <c r="K86" s="15">
        <f t="shared" si="5"/>
        <v>0</v>
      </c>
    </row>
    <row r="87" spans="1:11" ht="21.75" customHeight="1">
      <c r="A87" s="25">
        <v>2416</v>
      </c>
      <c r="B87" s="16" t="s">
        <v>76</v>
      </c>
      <c r="C87" s="13"/>
      <c r="D87" s="13"/>
      <c r="E87" s="14">
        <f t="shared" si="3"/>
        <v>0</v>
      </c>
      <c r="F87" s="11"/>
      <c r="G87" s="11"/>
      <c r="H87" s="15">
        <f t="shared" si="4"/>
        <v>0</v>
      </c>
      <c r="I87" s="11"/>
      <c r="J87" s="11"/>
      <c r="K87" s="15">
        <f t="shared" si="5"/>
        <v>0</v>
      </c>
    </row>
    <row r="88" spans="1:11" ht="21.75" customHeight="1">
      <c r="A88" s="25">
        <v>2425</v>
      </c>
      <c r="B88" s="16" t="s">
        <v>77</v>
      </c>
      <c r="C88" s="13">
        <v>11</v>
      </c>
      <c r="D88" s="13">
        <v>152</v>
      </c>
      <c r="E88" s="14">
        <f t="shared" si="3"/>
        <v>163</v>
      </c>
      <c r="F88" s="11">
        <v>0.11</v>
      </c>
      <c r="G88" s="11">
        <v>0.16</v>
      </c>
      <c r="H88" s="15">
        <f t="shared" si="4"/>
        <v>0.27</v>
      </c>
      <c r="I88" s="11">
        <v>2.45</v>
      </c>
      <c r="J88" s="11">
        <v>3.66</v>
      </c>
      <c r="K88" s="15">
        <f t="shared" si="5"/>
        <v>6.11</v>
      </c>
    </row>
    <row r="89" spans="1:11" ht="21.75" customHeight="1">
      <c r="A89" s="25">
        <v>2435</v>
      </c>
      <c r="B89" s="16" t="s">
        <v>78</v>
      </c>
      <c r="C89" s="13">
        <v>5</v>
      </c>
      <c r="D89" s="13"/>
      <c r="E89" s="14">
        <f t="shared" si="3"/>
        <v>5</v>
      </c>
      <c r="F89" s="11">
        <v>0.05</v>
      </c>
      <c r="G89" s="11">
        <v>0.07</v>
      </c>
      <c r="H89" s="15">
        <f t="shared" si="4"/>
        <v>0.12000000000000001</v>
      </c>
      <c r="I89" s="11"/>
      <c r="J89" s="11"/>
      <c r="K89" s="15">
        <f t="shared" si="5"/>
        <v>0</v>
      </c>
    </row>
    <row r="90" spans="1:11" ht="15.75">
      <c r="A90" s="25">
        <v>2501</v>
      </c>
      <c r="B90" s="17" t="s">
        <v>79</v>
      </c>
      <c r="C90" s="13">
        <v>448</v>
      </c>
      <c r="D90" s="13"/>
      <c r="E90" s="14">
        <f t="shared" si="3"/>
        <v>448</v>
      </c>
      <c r="F90" s="11">
        <v>6.38</v>
      </c>
      <c r="G90" s="11">
        <v>9.57</v>
      </c>
      <c r="H90" s="15">
        <f t="shared" si="4"/>
        <v>15.95</v>
      </c>
      <c r="I90" s="11"/>
      <c r="J90" s="11"/>
      <c r="K90" s="15">
        <f t="shared" si="5"/>
        <v>0</v>
      </c>
    </row>
    <row r="91" spans="1:11" ht="21.75" customHeight="1">
      <c r="A91" s="25">
        <v>2505</v>
      </c>
      <c r="B91" s="16" t="s">
        <v>80</v>
      </c>
      <c r="C91" s="13"/>
      <c r="D91" s="13"/>
      <c r="E91" s="14">
        <f t="shared" si="3"/>
        <v>0</v>
      </c>
      <c r="F91" s="11"/>
      <c r="G91" s="11"/>
      <c r="H91" s="15">
        <f t="shared" si="4"/>
        <v>0</v>
      </c>
      <c r="I91" s="11"/>
      <c r="J91" s="11"/>
      <c r="K91" s="15">
        <f t="shared" si="5"/>
        <v>0</v>
      </c>
    </row>
    <row r="92" spans="1:11" ht="21.75" customHeight="1">
      <c r="A92" s="25">
        <v>2506</v>
      </c>
      <c r="B92" s="16" t="s">
        <v>81</v>
      </c>
      <c r="C92" s="13"/>
      <c r="D92" s="13"/>
      <c r="E92" s="14">
        <f t="shared" si="3"/>
        <v>0</v>
      </c>
      <c r="F92" s="11"/>
      <c r="G92" s="11"/>
      <c r="H92" s="15">
        <f t="shared" si="4"/>
        <v>0</v>
      </c>
      <c r="I92" s="11"/>
      <c r="J92" s="11"/>
      <c r="K92" s="15">
        <f t="shared" si="5"/>
        <v>0</v>
      </c>
    </row>
    <row r="93" spans="1:11" ht="21.75" customHeight="1">
      <c r="A93" s="25">
        <v>2515</v>
      </c>
      <c r="B93" s="18" t="s">
        <v>82</v>
      </c>
      <c r="C93" s="13">
        <v>51</v>
      </c>
      <c r="D93" s="13">
        <v>23</v>
      </c>
      <c r="E93" s="14">
        <f t="shared" si="3"/>
        <v>74</v>
      </c>
      <c r="F93" s="11">
        <v>1.16</v>
      </c>
      <c r="G93" s="11">
        <v>1.74</v>
      </c>
      <c r="H93" s="15">
        <f t="shared" si="4"/>
        <v>2.9</v>
      </c>
      <c r="I93" s="11">
        <v>0.45</v>
      </c>
      <c r="J93" s="11">
        <v>0.67</v>
      </c>
      <c r="K93" s="15">
        <f t="shared" si="5"/>
        <v>1.12</v>
      </c>
    </row>
    <row r="94" spans="1:11" ht="21.75" customHeight="1">
      <c r="A94" s="25">
        <v>2551</v>
      </c>
      <c r="B94" s="16" t="s">
        <v>83</v>
      </c>
      <c r="C94" s="13"/>
      <c r="D94" s="13"/>
      <c r="E94" s="14">
        <f t="shared" si="3"/>
        <v>0</v>
      </c>
      <c r="F94" s="11"/>
      <c r="G94" s="11"/>
      <c r="H94" s="15">
        <f t="shared" si="4"/>
        <v>0</v>
      </c>
      <c r="I94" s="11"/>
      <c r="J94" s="11"/>
      <c r="K94" s="15">
        <f t="shared" si="5"/>
        <v>0</v>
      </c>
    </row>
    <row r="95" spans="1:11" ht="21.75" customHeight="1">
      <c r="A95" s="25">
        <v>2552</v>
      </c>
      <c r="B95" s="16" t="s">
        <v>84</v>
      </c>
      <c r="C95" s="13"/>
      <c r="D95" s="13"/>
      <c r="E95" s="14">
        <f t="shared" si="3"/>
        <v>0</v>
      </c>
      <c r="F95" s="11"/>
      <c r="G95" s="11"/>
      <c r="H95" s="15">
        <f t="shared" si="4"/>
        <v>0</v>
      </c>
      <c r="I95" s="11"/>
      <c r="J95" s="11"/>
      <c r="K95" s="15">
        <f t="shared" si="5"/>
        <v>0</v>
      </c>
    </row>
    <row r="96" spans="1:11" ht="21.75" customHeight="1">
      <c r="A96" s="25">
        <v>2575</v>
      </c>
      <c r="B96" s="16" t="s">
        <v>85</v>
      </c>
      <c r="C96" s="13"/>
      <c r="D96" s="13"/>
      <c r="E96" s="14">
        <f t="shared" si="3"/>
        <v>0</v>
      </c>
      <c r="F96" s="11"/>
      <c r="G96" s="11"/>
      <c r="H96" s="15">
        <f t="shared" si="4"/>
        <v>0</v>
      </c>
      <c r="I96" s="11"/>
      <c r="J96" s="11"/>
      <c r="K96" s="15">
        <f t="shared" si="5"/>
        <v>0</v>
      </c>
    </row>
    <row r="97" spans="1:11" ht="21.75" customHeight="1">
      <c r="A97" s="25">
        <v>2700</v>
      </c>
      <c r="B97" s="16" t="s">
        <v>139</v>
      </c>
      <c r="C97" s="13"/>
      <c r="D97" s="13"/>
      <c r="E97" s="14">
        <f t="shared" si="3"/>
        <v>0</v>
      </c>
      <c r="F97" s="11"/>
      <c r="G97" s="11"/>
      <c r="H97" s="15">
        <f t="shared" si="4"/>
        <v>0</v>
      </c>
      <c r="I97" s="11"/>
      <c r="J97" s="11"/>
      <c r="K97" s="15">
        <f t="shared" si="5"/>
        <v>0</v>
      </c>
    </row>
    <row r="98" spans="1:11" ht="21.75" customHeight="1">
      <c r="A98" s="26"/>
      <c r="B98" s="21" t="s">
        <v>42</v>
      </c>
      <c r="C98" s="13"/>
      <c r="D98" s="13"/>
      <c r="E98" s="14">
        <f t="shared" si="3"/>
        <v>0</v>
      </c>
      <c r="F98" s="11"/>
      <c r="G98" s="11"/>
      <c r="H98" s="15">
        <f t="shared" si="4"/>
        <v>0</v>
      </c>
      <c r="I98" s="11"/>
      <c r="J98" s="11"/>
      <c r="K98" s="15">
        <f t="shared" si="5"/>
        <v>0</v>
      </c>
    </row>
    <row r="99" spans="1:11" ht="21.75" customHeight="1">
      <c r="A99" s="26"/>
      <c r="B99" s="21" t="s">
        <v>43</v>
      </c>
      <c r="C99" s="13"/>
      <c r="D99" s="13"/>
      <c r="E99" s="14">
        <f t="shared" si="3"/>
        <v>0</v>
      </c>
      <c r="F99" s="11"/>
      <c r="G99" s="11"/>
      <c r="H99" s="15">
        <f t="shared" si="4"/>
        <v>0</v>
      </c>
      <c r="I99" s="11"/>
      <c r="J99" s="11"/>
      <c r="K99" s="15">
        <f t="shared" si="5"/>
        <v>0</v>
      </c>
    </row>
    <row r="100" spans="1:11" ht="21.75" customHeight="1">
      <c r="A100" s="25">
        <v>2701</v>
      </c>
      <c r="B100" s="16" t="s">
        <v>140</v>
      </c>
      <c r="C100" s="13"/>
      <c r="D100" s="13"/>
      <c r="E100" s="14">
        <f t="shared" si="3"/>
        <v>0</v>
      </c>
      <c r="F100" s="11"/>
      <c r="G100" s="11"/>
      <c r="H100" s="15">
        <f t="shared" si="4"/>
        <v>0</v>
      </c>
      <c r="I100" s="11"/>
      <c r="J100" s="11"/>
      <c r="K100" s="15">
        <f t="shared" si="5"/>
        <v>0</v>
      </c>
    </row>
    <row r="101" spans="1:11" ht="21.75" customHeight="1">
      <c r="A101" s="26"/>
      <c r="B101" s="21" t="s">
        <v>42</v>
      </c>
      <c r="C101" s="13"/>
      <c r="D101" s="13"/>
      <c r="E101" s="14">
        <f t="shared" si="3"/>
        <v>0</v>
      </c>
      <c r="F101" s="11"/>
      <c r="G101" s="11"/>
      <c r="H101" s="15">
        <f t="shared" si="4"/>
        <v>0</v>
      </c>
      <c r="I101" s="11"/>
      <c r="J101" s="11"/>
      <c r="K101" s="15">
        <f t="shared" si="5"/>
        <v>0</v>
      </c>
    </row>
    <row r="102" spans="1:11" ht="21.75" customHeight="1">
      <c r="A102" s="26"/>
      <c r="B102" s="21" t="s">
        <v>43</v>
      </c>
      <c r="C102" s="13"/>
      <c r="D102" s="13"/>
      <c r="E102" s="14">
        <f t="shared" si="3"/>
        <v>0</v>
      </c>
      <c r="F102" s="11"/>
      <c r="G102" s="11"/>
      <c r="H102" s="15">
        <f t="shared" si="4"/>
        <v>0</v>
      </c>
      <c r="I102" s="11"/>
      <c r="J102" s="11"/>
      <c r="K102" s="15">
        <f t="shared" si="5"/>
        <v>0</v>
      </c>
    </row>
    <row r="103" spans="1:11" ht="21.75" customHeight="1">
      <c r="A103" s="26"/>
      <c r="B103" s="21" t="s">
        <v>44</v>
      </c>
      <c r="C103" s="13"/>
      <c r="D103" s="13"/>
      <c r="E103" s="14">
        <f t="shared" si="3"/>
        <v>0</v>
      </c>
      <c r="F103" s="11"/>
      <c r="G103" s="11"/>
      <c r="H103" s="15">
        <f t="shared" si="4"/>
        <v>0</v>
      </c>
      <c r="I103" s="11"/>
      <c r="J103" s="11"/>
      <c r="K103" s="15">
        <f t="shared" si="5"/>
        <v>0</v>
      </c>
    </row>
    <row r="104" spans="1:11" ht="21.75" customHeight="1">
      <c r="A104" s="26"/>
      <c r="B104" s="21" t="s">
        <v>45</v>
      </c>
      <c r="C104" s="13"/>
      <c r="D104" s="13"/>
      <c r="E104" s="14">
        <f t="shared" si="3"/>
        <v>0</v>
      </c>
      <c r="F104" s="11"/>
      <c r="G104" s="11"/>
      <c r="H104" s="15">
        <f t="shared" si="4"/>
        <v>0</v>
      </c>
      <c r="I104" s="11"/>
      <c r="J104" s="11"/>
      <c r="K104" s="15">
        <f t="shared" si="5"/>
        <v>0</v>
      </c>
    </row>
    <row r="105" spans="1:11" ht="21.75" customHeight="1">
      <c r="A105" s="25">
        <v>2702</v>
      </c>
      <c r="B105" s="16" t="s">
        <v>176</v>
      </c>
      <c r="C105" s="13">
        <v>80</v>
      </c>
      <c r="D105" s="13">
        <v>31</v>
      </c>
      <c r="E105" s="14">
        <f t="shared" si="3"/>
        <v>111</v>
      </c>
      <c r="F105" s="11">
        <v>1.39</v>
      </c>
      <c r="G105" s="11">
        <v>2.07</v>
      </c>
      <c r="H105" s="15">
        <f t="shared" si="4"/>
        <v>3.46</v>
      </c>
      <c r="I105" s="11">
        <v>0.55</v>
      </c>
      <c r="J105" s="11">
        <v>0.83</v>
      </c>
      <c r="K105" s="15">
        <f t="shared" si="5"/>
        <v>1.38</v>
      </c>
    </row>
    <row r="106" spans="1:11" ht="21.75" customHeight="1">
      <c r="A106" s="26"/>
      <c r="B106" s="21" t="s">
        <v>42</v>
      </c>
      <c r="C106" s="13"/>
      <c r="D106" s="13"/>
      <c r="E106" s="14">
        <f t="shared" si="3"/>
        <v>0</v>
      </c>
      <c r="F106" s="11"/>
      <c r="G106" s="11"/>
      <c r="H106" s="15">
        <f t="shared" si="4"/>
        <v>0</v>
      </c>
      <c r="I106" s="11"/>
      <c r="J106" s="11"/>
      <c r="K106" s="15">
        <f t="shared" si="5"/>
        <v>0</v>
      </c>
    </row>
    <row r="107" spans="1:11" ht="21.75" customHeight="1">
      <c r="A107" s="26"/>
      <c r="B107" s="21" t="s">
        <v>43</v>
      </c>
      <c r="C107" s="13"/>
      <c r="D107" s="13"/>
      <c r="E107" s="14">
        <f t="shared" si="3"/>
        <v>0</v>
      </c>
      <c r="F107" s="11"/>
      <c r="G107" s="11"/>
      <c r="H107" s="15">
        <f t="shared" si="4"/>
        <v>0</v>
      </c>
      <c r="I107" s="11"/>
      <c r="J107" s="11"/>
      <c r="K107" s="15">
        <f t="shared" si="5"/>
        <v>0</v>
      </c>
    </row>
    <row r="108" spans="1:11" ht="21.75" customHeight="1">
      <c r="A108" s="25">
        <v>2705</v>
      </c>
      <c r="B108" s="18" t="s">
        <v>86</v>
      </c>
      <c r="C108" s="13"/>
      <c r="D108" s="13"/>
      <c r="E108" s="14">
        <f t="shared" si="3"/>
        <v>0</v>
      </c>
      <c r="F108" s="11"/>
      <c r="G108" s="11"/>
      <c r="H108" s="15">
        <f t="shared" si="4"/>
        <v>0</v>
      </c>
      <c r="I108" s="11"/>
      <c r="J108" s="11"/>
      <c r="K108" s="15">
        <f t="shared" si="5"/>
        <v>0</v>
      </c>
    </row>
    <row r="109" spans="1:11" ht="21.75" customHeight="1">
      <c r="A109" s="25">
        <v>2711</v>
      </c>
      <c r="B109" s="18" t="s">
        <v>87</v>
      </c>
      <c r="C109" s="13"/>
      <c r="D109" s="13"/>
      <c r="E109" s="14">
        <f t="shared" si="3"/>
        <v>0</v>
      </c>
      <c r="F109" s="11"/>
      <c r="G109" s="11"/>
      <c r="H109" s="15">
        <f t="shared" si="4"/>
        <v>0</v>
      </c>
      <c r="I109" s="11"/>
      <c r="J109" s="11"/>
      <c r="K109" s="15">
        <f t="shared" si="5"/>
        <v>0</v>
      </c>
    </row>
    <row r="110" spans="1:11" ht="21.75" customHeight="1">
      <c r="A110" s="25">
        <v>2801</v>
      </c>
      <c r="B110" s="18" t="s">
        <v>88</v>
      </c>
      <c r="C110" s="13">
        <v>487</v>
      </c>
      <c r="D110" s="13">
        <v>553</v>
      </c>
      <c r="E110" s="14">
        <f t="shared" si="3"/>
        <v>1040</v>
      </c>
      <c r="F110" s="11">
        <v>5.88</v>
      </c>
      <c r="G110" s="11">
        <v>8.81</v>
      </c>
      <c r="H110" s="15">
        <f t="shared" si="4"/>
        <v>14.690000000000001</v>
      </c>
      <c r="I110" s="11">
        <v>8.34</v>
      </c>
      <c r="J110" s="11">
        <v>12.51</v>
      </c>
      <c r="K110" s="15">
        <f t="shared" si="5"/>
        <v>20.85</v>
      </c>
    </row>
    <row r="111" spans="1:11" ht="21.75" customHeight="1">
      <c r="A111" s="25">
        <v>2802</v>
      </c>
      <c r="B111" s="18" t="s">
        <v>89</v>
      </c>
      <c r="C111" s="13"/>
      <c r="D111" s="13"/>
      <c r="E111" s="14">
        <f t="shared" si="3"/>
        <v>0</v>
      </c>
      <c r="F111" s="11"/>
      <c r="G111" s="11"/>
      <c r="H111" s="15">
        <f t="shared" si="4"/>
        <v>0</v>
      </c>
      <c r="I111" s="11"/>
      <c r="J111" s="11"/>
      <c r="K111" s="15">
        <f t="shared" si="5"/>
        <v>0</v>
      </c>
    </row>
    <row r="112" spans="1:11" ht="21.75" customHeight="1">
      <c r="A112" s="25">
        <v>2803</v>
      </c>
      <c r="B112" s="18" t="s">
        <v>90</v>
      </c>
      <c r="C112" s="13"/>
      <c r="D112" s="13"/>
      <c r="E112" s="14">
        <f t="shared" si="3"/>
        <v>0</v>
      </c>
      <c r="F112" s="11"/>
      <c r="G112" s="11"/>
      <c r="H112" s="15">
        <f t="shared" si="4"/>
        <v>0</v>
      </c>
      <c r="I112" s="11"/>
      <c r="J112" s="11"/>
      <c r="K112" s="15">
        <f t="shared" si="5"/>
        <v>0</v>
      </c>
    </row>
    <row r="113" spans="1:11" ht="21.75" customHeight="1">
      <c r="A113" s="25">
        <v>2810</v>
      </c>
      <c r="B113" s="18" t="s">
        <v>91</v>
      </c>
      <c r="C113" s="13"/>
      <c r="D113" s="13"/>
      <c r="E113" s="14">
        <f t="shared" si="3"/>
        <v>0</v>
      </c>
      <c r="F113" s="11"/>
      <c r="G113" s="11"/>
      <c r="H113" s="15">
        <f t="shared" si="4"/>
        <v>0</v>
      </c>
      <c r="I113" s="11"/>
      <c r="J113" s="11"/>
      <c r="K113" s="15">
        <f t="shared" si="5"/>
        <v>0</v>
      </c>
    </row>
    <row r="114" spans="1:11" ht="21.75" customHeight="1">
      <c r="A114" s="25">
        <v>2851</v>
      </c>
      <c r="B114" s="18" t="s">
        <v>92</v>
      </c>
      <c r="C114" s="13">
        <v>127</v>
      </c>
      <c r="D114" s="13">
        <v>135</v>
      </c>
      <c r="E114" s="14">
        <f t="shared" si="3"/>
        <v>262</v>
      </c>
      <c r="F114" s="11">
        <v>1.82</v>
      </c>
      <c r="G114" s="11">
        <v>2.74</v>
      </c>
      <c r="H114" s="15">
        <f t="shared" si="4"/>
        <v>4.5600000000000005</v>
      </c>
      <c r="I114" s="11">
        <v>2.08</v>
      </c>
      <c r="J114" s="11">
        <v>3.13</v>
      </c>
      <c r="K114" s="15">
        <f t="shared" si="5"/>
        <v>5.21</v>
      </c>
    </row>
    <row r="115" spans="1:11" ht="21.75" customHeight="1">
      <c r="A115" s="25">
        <v>2852</v>
      </c>
      <c r="B115" s="18" t="s">
        <v>93</v>
      </c>
      <c r="C115" s="13">
        <v>20</v>
      </c>
      <c r="D115" s="13"/>
      <c r="E115" s="14">
        <f t="shared" si="3"/>
        <v>20</v>
      </c>
      <c r="F115" s="11">
        <v>0.36</v>
      </c>
      <c r="G115" s="11">
        <v>0.55</v>
      </c>
      <c r="H115" s="15">
        <f t="shared" si="4"/>
        <v>0.91</v>
      </c>
      <c r="I115" s="11"/>
      <c r="J115" s="11"/>
      <c r="K115" s="15">
        <f t="shared" si="5"/>
        <v>0</v>
      </c>
    </row>
    <row r="116" spans="1:11" ht="15.75">
      <c r="A116" s="27">
        <v>2853</v>
      </c>
      <c r="B116" s="28" t="s">
        <v>94</v>
      </c>
      <c r="C116" s="13">
        <v>18</v>
      </c>
      <c r="D116" s="13">
        <v>28</v>
      </c>
      <c r="E116" s="14">
        <f t="shared" si="3"/>
        <v>46</v>
      </c>
      <c r="F116" s="11">
        <v>0.22</v>
      </c>
      <c r="G116" s="11">
        <v>0.34</v>
      </c>
      <c r="H116" s="15">
        <f t="shared" si="4"/>
        <v>0.56</v>
      </c>
      <c r="I116" s="11">
        <v>0.61</v>
      </c>
      <c r="J116" s="11">
        <v>0.91</v>
      </c>
      <c r="K116" s="15">
        <f t="shared" si="5"/>
        <v>1.52</v>
      </c>
    </row>
    <row r="117" spans="1:11" ht="21.75" customHeight="1">
      <c r="A117" s="25">
        <v>2875</v>
      </c>
      <c r="B117" s="18" t="s">
        <v>95</v>
      </c>
      <c r="C117" s="13"/>
      <c r="D117" s="13"/>
      <c r="E117" s="14">
        <f t="shared" si="3"/>
        <v>0</v>
      </c>
      <c r="F117" s="11"/>
      <c r="G117" s="11"/>
      <c r="H117" s="15">
        <f t="shared" si="4"/>
        <v>0</v>
      </c>
      <c r="I117" s="11"/>
      <c r="J117" s="11"/>
      <c r="K117" s="15">
        <f t="shared" si="5"/>
        <v>0</v>
      </c>
    </row>
    <row r="118" spans="1:11" ht="21.75" customHeight="1">
      <c r="A118" s="25">
        <v>2885</v>
      </c>
      <c r="B118" s="18" t="s">
        <v>96</v>
      </c>
      <c r="C118" s="13"/>
      <c r="D118" s="13"/>
      <c r="E118" s="14">
        <f t="shared" si="3"/>
        <v>0</v>
      </c>
      <c r="F118" s="11"/>
      <c r="G118" s="11"/>
      <c r="H118" s="15">
        <f t="shared" si="4"/>
        <v>0</v>
      </c>
      <c r="I118" s="11"/>
      <c r="J118" s="11"/>
      <c r="K118" s="15">
        <f t="shared" si="5"/>
        <v>0</v>
      </c>
    </row>
    <row r="119" spans="1:11" ht="21.75" customHeight="1">
      <c r="A119" s="25">
        <v>3051</v>
      </c>
      <c r="B119" s="16" t="s">
        <v>97</v>
      </c>
      <c r="C119" s="13"/>
      <c r="D119" s="13"/>
      <c r="E119" s="14">
        <f t="shared" si="3"/>
        <v>0</v>
      </c>
      <c r="F119" s="11"/>
      <c r="G119" s="11"/>
      <c r="H119" s="15">
        <f t="shared" si="4"/>
        <v>0</v>
      </c>
      <c r="I119" s="11"/>
      <c r="J119" s="11"/>
      <c r="K119" s="15">
        <f t="shared" si="5"/>
        <v>0</v>
      </c>
    </row>
    <row r="120" spans="1:11" ht="21.75" customHeight="1">
      <c r="A120" s="25">
        <v>3052</v>
      </c>
      <c r="B120" s="16" t="s">
        <v>98</v>
      </c>
      <c r="C120" s="13"/>
      <c r="D120" s="13"/>
      <c r="E120" s="14">
        <f t="shared" si="3"/>
        <v>0</v>
      </c>
      <c r="F120" s="11"/>
      <c r="G120" s="11"/>
      <c r="H120" s="15">
        <f t="shared" si="4"/>
        <v>0</v>
      </c>
      <c r="I120" s="11"/>
      <c r="J120" s="11"/>
      <c r="K120" s="15">
        <f t="shared" si="5"/>
        <v>0</v>
      </c>
    </row>
    <row r="121" spans="1:11" ht="21.75" customHeight="1">
      <c r="A121" s="25">
        <v>3053</v>
      </c>
      <c r="B121" s="16" t="s">
        <v>99</v>
      </c>
      <c r="C121" s="13"/>
      <c r="D121" s="13"/>
      <c r="E121" s="14">
        <f t="shared" si="3"/>
        <v>0</v>
      </c>
      <c r="F121" s="11"/>
      <c r="G121" s="11"/>
      <c r="H121" s="15">
        <f t="shared" si="4"/>
        <v>0</v>
      </c>
      <c r="I121" s="11"/>
      <c r="J121" s="11"/>
      <c r="K121" s="15">
        <f t="shared" si="5"/>
        <v>0</v>
      </c>
    </row>
    <row r="122" spans="1:11" ht="21.75" customHeight="1">
      <c r="A122" s="25">
        <v>3054</v>
      </c>
      <c r="B122" s="16" t="s">
        <v>100</v>
      </c>
      <c r="C122" s="13">
        <v>165</v>
      </c>
      <c r="D122" s="13">
        <v>342</v>
      </c>
      <c r="E122" s="14">
        <f t="shared" si="3"/>
        <v>507</v>
      </c>
      <c r="F122" s="11">
        <v>2</v>
      </c>
      <c r="G122" s="11">
        <v>3</v>
      </c>
      <c r="H122" s="15">
        <f t="shared" si="4"/>
        <v>5</v>
      </c>
      <c r="I122" s="11">
        <v>4.74</v>
      </c>
      <c r="J122" s="11">
        <v>7.11</v>
      </c>
      <c r="K122" s="15">
        <f t="shared" si="5"/>
        <v>11.850000000000001</v>
      </c>
    </row>
    <row r="123" spans="1:11" ht="21.75" customHeight="1">
      <c r="A123" s="25">
        <v>3055</v>
      </c>
      <c r="B123" s="16" t="s">
        <v>101</v>
      </c>
      <c r="C123" s="13">
        <v>8</v>
      </c>
      <c r="D123" s="13">
        <v>658</v>
      </c>
      <c r="E123" s="14">
        <f t="shared" si="3"/>
        <v>666</v>
      </c>
      <c r="F123" s="11">
        <v>0.71</v>
      </c>
      <c r="G123" s="11">
        <v>1.07</v>
      </c>
      <c r="H123" s="15">
        <f t="shared" si="4"/>
        <v>1.78</v>
      </c>
      <c r="I123" s="11">
        <v>8.16</v>
      </c>
      <c r="J123" s="11">
        <v>12.23</v>
      </c>
      <c r="K123" s="15">
        <f t="shared" si="5"/>
        <v>20.39</v>
      </c>
    </row>
    <row r="124" spans="1:11" ht="21.75" customHeight="1">
      <c r="A124" s="25">
        <v>3056</v>
      </c>
      <c r="B124" s="16" t="s">
        <v>102</v>
      </c>
      <c r="C124" s="13"/>
      <c r="D124" s="13"/>
      <c r="E124" s="14">
        <f t="shared" si="3"/>
        <v>0</v>
      </c>
      <c r="F124" s="11"/>
      <c r="G124" s="11"/>
      <c r="H124" s="15">
        <f t="shared" si="4"/>
        <v>0</v>
      </c>
      <c r="I124" s="11"/>
      <c r="J124" s="11"/>
      <c r="K124" s="15">
        <f t="shared" si="5"/>
        <v>0</v>
      </c>
    </row>
    <row r="125" spans="1:11" ht="21.75" customHeight="1">
      <c r="A125" s="25">
        <v>3075</v>
      </c>
      <c r="B125" s="16" t="s">
        <v>103</v>
      </c>
      <c r="C125" s="13"/>
      <c r="D125" s="13"/>
      <c r="E125" s="14">
        <f t="shared" si="3"/>
        <v>0</v>
      </c>
      <c r="F125" s="11"/>
      <c r="G125" s="11"/>
      <c r="H125" s="15">
        <f t="shared" si="4"/>
        <v>0</v>
      </c>
      <c r="I125" s="11"/>
      <c r="J125" s="11"/>
      <c r="K125" s="15">
        <f t="shared" si="5"/>
        <v>0</v>
      </c>
    </row>
    <row r="126" spans="1:11" ht="15.75">
      <c r="A126" s="25">
        <v>3425</v>
      </c>
      <c r="B126" s="28" t="s">
        <v>161</v>
      </c>
      <c r="C126" s="13">
        <v>30</v>
      </c>
      <c r="D126" s="13"/>
      <c r="E126" s="14">
        <f t="shared" si="3"/>
        <v>30</v>
      </c>
      <c r="F126" s="11">
        <v>0.42</v>
      </c>
      <c r="G126" s="11">
        <v>0.63</v>
      </c>
      <c r="H126" s="15">
        <f t="shared" si="4"/>
        <v>1.05</v>
      </c>
      <c r="I126" s="11"/>
      <c r="J126" s="11"/>
      <c r="K126" s="15">
        <f t="shared" si="5"/>
        <v>0</v>
      </c>
    </row>
    <row r="127" spans="1:11" ht="21.75" customHeight="1">
      <c r="A127" s="25">
        <v>3435</v>
      </c>
      <c r="B127" s="16" t="s">
        <v>104</v>
      </c>
      <c r="C127" s="13">
        <v>3</v>
      </c>
      <c r="D127" s="13"/>
      <c r="E127" s="14">
        <f t="shared" si="3"/>
        <v>3</v>
      </c>
      <c r="F127" s="11">
        <v>0.06</v>
      </c>
      <c r="G127" s="11">
        <v>0.08</v>
      </c>
      <c r="H127" s="15">
        <f t="shared" si="4"/>
        <v>0.14</v>
      </c>
      <c r="I127" s="11"/>
      <c r="J127" s="11"/>
      <c r="K127" s="15">
        <f t="shared" si="5"/>
        <v>0</v>
      </c>
    </row>
    <row r="128" spans="1:11" ht="21.75" customHeight="1">
      <c r="A128" s="25">
        <v>3451</v>
      </c>
      <c r="B128" s="16" t="s">
        <v>105</v>
      </c>
      <c r="C128" s="13">
        <v>32</v>
      </c>
      <c r="D128" s="13">
        <v>11</v>
      </c>
      <c r="E128" s="14">
        <f t="shared" si="3"/>
        <v>43</v>
      </c>
      <c r="F128" s="11">
        <v>0.56</v>
      </c>
      <c r="G128" s="11">
        <v>0.83</v>
      </c>
      <c r="H128" s="15">
        <f t="shared" si="4"/>
        <v>1.3900000000000001</v>
      </c>
      <c r="I128" s="11">
        <v>0.15</v>
      </c>
      <c r="J128" s="11">
        <v>0.22</v>
      </c>
      <c r="K128" s="15">
        <f t="shared" si="5"/>
        <v>0.37</v>
      </c>
    </row>
    <row r="129" spans="1:11" ht="21.75" customHeight="1">
      <c r="A129" s="25">
        <v>3452</v>
      </c>
      <c r="B129" s="16" t="s">
        <v>106</v>
      </c>
      <c r="C129" s="13">
        <v>54</v>
      </c>
      <c r="D129" s="13">
        <v>95</v>
      </c>
      <c r="E129" s="14">
        <f t="shared" si="3"/>
        <v>149</v>
      </c>
      <c r="F129" s="11">
        <v>1</v>
      </c>
      <c r="G129" s="11">
        <v>1.52</v>
      </c>
      <c r="H129" s="15">
        <f t="shared" si="4"/>
        <v>2.52</v>
      </c>
      <c r="I129" s="11">
        <v>1.41</v>
      </c>
      <c r="J129" s="11">
        <v>2.12</v>
      </c>
      <c r="K129" s="15">
        <f t="shared" si="5"/>
        <v>3.5300000000000002</v>
      </c>
    </row>
    <row r="130" spans="1:11" ht="21.75" customHeight="1">
      <c r="A130" s="25">
        <v>3453</v>
      </c>
      <c r="B130" s="16" t="s">
        <v>107</v>
      </c>
      <c r="C130" s="13"/>
      <c r="D130" s="13"/>
      <c r="E130" s="14">
        <f t="shared" si="3"/>
        <v>0</v>
      </c>
      <c r="F130" s="11"/>
      <c r="G130" s="11"/>
      <c r="H130" s="15">
        <f t="shared" si="4"/>
        <v>0</v>
      </c>
      <c r="I130" s="11"/>
      <c r="J130" s="11"/>
      <c r="K130" s="15">
        <f t="shared" si="5"/>
        <v>0</v>
      </c>
    </row>
    <row r="131" spans="1:11" ht="21.75" customHeight="1">
      <c r="A131" s="25">
        <v>3454</v>
      </c>
      <c r="B131" s="16" t="s">
        <v>108</v>
      </c>
      <c r="C131" s="13">
        <v>74</v>
      </c>
      <c r="D131" s="13">
        <v>24</v>
      </c>
      <c r="E131" s="14">
        <f t="shared" si="3"/>
        <v>98</v>
      </c>
      <c r="F131" s="11">
        <v>1.14</v>
      </c>
      <c r="G131" s="11">
        <v>1.71</v>
      </c>
      <c r="H131" s="15">
        <f t="shared" si="4"/>
        <v>2.8499999999999996</v>
      </c>
      <c r="I131" s="11">
        <v>0.25</v>
      </c>
      <c r="J131" s="11">
        <v>0.37</v>
      </c>
      <c r="K131" s="15">
        <f t="shared" si="5"/>
        <v>0.62</v>
      </c>
    </row>
    <row r="132" spans="1:11" ht="21.75" customHeight="1">
      <c r="A132" s="25">
        <v>3456</v>
      </c>
      <c r="B132" s="16" t="s">
        <v>109</v>
      </c>
      <c r="C132" s="13"/>
      <c r="D132" s="13">
        <v>11</v>
      </c>
      <c r="E132" s="14">
        <f t="shared" si="3"/>
        <v>11</v>
      </c>
      <c r="F132" s="11"/>
      <c r="G132" s="11"/>
      <c r="H132" s="15">
        <f t="shared" si="4"/>
        <v>0</v>
      </c>
      <c r="I132" s="11">
        <v>0.13</v>
      </c>
      <c r="J132" s="11">
        <v>0.2</v>
      </c>
      <c r="K132" s="15">
        <f t="shared" si="5"/>
        <v>0.33</v>
      </c>
    </row>
    <row r="133" spans="1:11" ht="32.25" customHeight="1">
      <c r="A133" s="25">
        <v>3465</v>
      </c>
      <c r="B133" s="17" t="s">
        <v>110</v>
      </c>
      <c r="C133" s="13"/>
      <c r="D133" s="13"/>
      <c r="E133" s="14">
        <f t="shared" si="3"/>
        <v>0</v>
      </c>
      <c r="F133" s="11"/>
      <c r="G133" s="11"/>
      <c r="H133" s="15">
        <f t="shared" si="4"/>
        <v>0</v>
      </c>
      <c r="I133" s="11"/>
      <c r="J133" s="11"/>
      <c r="K133" s="15">
        <f t="shared" si="5"/>
        <v>0</v>
      </c>
    </row>
    <row r="134" spans="1:11" ht="21.75" customHeight="1">
      <c r="A134" s="25">
        <v>3475</v>
      </c>
      <c r="B134" s="18" t="s">
        <v>111</v>
      </c>
      <c r="C134" s="13"/>
      <c r="D134" s="13">
        <v>18</v>
      </c>
      <c r="E134" s="14">
        <f t="shared" si="3"/>
        <v>18</v>
      </c>
      <c r="F134" s="11"/>
      <c r="G134" s="11"/>
      <c r="H134" s="15">
        <f t="shared" si="4"/>
        <v>0</v>
      </c>
      <c r="I134" s="11">
        <v>0.26</v>
      </c>
      <c r="J134" s="11">
        <v>0.38</v>
      </c>
      <c r="K134" s="15">
        <f t="shared" si="5"/>
        <v>0.64</v>
      </c>
    </row>
    <row r="135" spans="1:11" ht="15.75">
      <c r="A135" s="5" t="s">
        <v>112</v>
      </c>
      <c r="B135" s="16"/>
      <c r="C135" s="13">
        <f>C136</f>
        <v>0</v>
      </c>
      <c r="D135" s="13">
        <f>D136</f>
        <v>0</v>
      </c>
      <c r="E135" s="14">
        <f t="shared" si="3"/>
        <v>0</v>
      </c>
      <c r="F135" s="11"/>
      <c r="G135" s="11"/>
      <c r="H135" s="15">
        <f t="shared" si="4"/>
        <v>0</v>
      </c>
      <c r="I135" s="11"/>
      <c r="J135" s="11"/>
      <c r="K135" s="15">
        <f t="shared" si="5"/>
        <v>0</v>
      </c>
    </row>
    <row r="136" spans="1:11" ht="31.5">
      <c r="A136" s="29">
        <v>3604</v>
      </c>
      <c r="B136" s="28" t="s">
        <v>113</v>
      </c>
      <c r="C136" s="13"/>
      <c r="D136" s="13"/>
      <c r="E136" s="14">
        <f aca="true" t="shared" si="6" ref="E136:E199">SUM(C136+D136)</f>
        <v>0</v>
      </c>
      <c r="F136" s="11"/>
      <c r="G136" s="11"/>
      <c r="H136" s="15">
        <f aca="true" t="shared" si="7" ref="H136:H199">F136+G136</f>
        <v>0</v>
      </c>
      <c r="I136" s="11"/>
      <c r="J136" s="11"/>
      <c r="K136" s="15">
        <f t="shared" si="5"/>
        <v>0</v>
      </c>
    </row>
    <row r="137" spans="1:11" ht="21.75" customHeight="1">
      <c r="A137" s="29" t="s">
        <v>154</v>
      </c>
      <c r="B137" s="29"/>
      <c r="C137" s="13">
        <f>C7+C39+C77+C135</f>
        <v>5084</v>
      </c>
      <c r="D137" s="13">
        <f>D7+D39+D77+D135</f>
        <v>15818</v>
      </c>
      <c r="E137" s="14">
        <f t="shared" si="6"/>
        <v>20902</v>
      </c>
      <c r="F137" s="19">
        <f>F7+F39+F77+F135</f>
        <v>86.52999999999999</v>
      </c>
      <c r="G137" s="19">
        <f>G7+G39+G77+G135</f>
        <v>129.85000000000002</v>
      </c>
      <c r="H137" s="15">
        <f t="shared" si="7"/>
        <v>216.38</v>
      </c>
      <c r="I137" s="19">
        <f>I7+I39+I77+I135</f>
        <v>238.87</v>
      </c>
      <c r="J137" s="19">
        <f>J7+J39+J77+J135</f>
        <v>358.32000000000005</v>
      </c>
      <c r="K137" s="15">
        <f t="shared" si="5"/>
        <v>597.19</v>
      </c>
    </row>
    <row r="138" spans="1:11" ht="21.75" customHeight="1">
      <c r="A138" s="29" t="s">
        <v>158</v>
      </c>
      <c r="B138" s="29" t="s">
        <v>157</v>
      </c>
      <c r="C138" s="13"/>
      <c r="D138" s="13"/>
      <c r="E138" s="14"/>
      <c r="F138" s="11"/>
      <c r="G138" s="11"/>
      <c r="H138" s="15">
        <f t="shared" si="7"/>
        <v>0</v>
      </c>
      <c r="I138" s="11"/>
      <c r="J138" s="11"/>
      <c r="K138" s="15">
        <f aca="true" t="shared" si="8" ref="K138:K201">I138+J138</f>
        <v>0</v>
      </c>
    </row>
    <row r="139" spans="1:11" ht="15.75">
      <c r="A139" s="29" t="s">
        <v>10</v>
      </c>
      <c r="B139" s="29" t="s">
        <v>11</v>
      </c>
      <c r="C139" s="13">
        <f>SUM(C140:C145)</f>
        <v>0</v>
      </c>
      <c r="D139" s="13">
        <f>SUM(D140:D145)</f>
        <v>0</v>
      </c>
      <c r="E139" s="14">
        <f t="shared" si="6"/>
        <v>0</v>
      </c>
      <c r="F139" s="11"/>
      <c r="G139" s="11"/>
      <c r="H139" s="15">
        <f t="shared" si="7"/>
        <v>0</v>
      </c>
      <c r="I139" s="11"/>
      <c r="J139" s="11"/>
      <c r="K139" s="15">
        <f t="shared" si="8"/>
        <v>0</v>
      </c>
    </row>
    <row r="140" spans="1:11" ht="18.75" customHeight="1">
      <c r="A140" s="29">
        <v>4047</v>
      </c>
      <c r="B140" s="2" t="s">
        <v>114</v>
      </c>
      <c r="C140" s="13"/>
      <c r="D140" s="13"/>
      <c r="E140" s="14">
        <f t="shared" si="6"/>
        <v>0</v>
      </c>
      <c r="F140" s="11"/>
      <c r="G140" s="11"/>
      <c r="H140" s="15">
        <f t="shared" si="7"/>
        <v>0</v>
      </c>
      <c r="I140" s="11"/>
      <c r="J140" s="11"/>
      <c r="K140" s="15">
        <f t="shared" si="8"/>
        <v>0</v>
      </c>
    </row>
    <row r="141" spans="1:11" ht="18.75" customHeight="1">
      <c r="A141" s="29">
        <v>4055</v>
      </c>
      <c r="B141" s="2" t="s">
        <v>115</v>
      </c>
      <c r="C141" s="13"/>
      <c r="D141" s="13"/>
      <c r="E141" s="14">
        <f t="shared" si="6"/>
        <v>0</v>
      </c>
      <c r="F141" s="11"/>
      <c r="G141" s="11"/>
      <c r="H141" s="15">
        <f t="shared" si="7"/>
        <v>0</v>
      </c>
      <c r="I141" s="11"/>
      <c r="J141" s="11"/>
      <c r="K141" s="15">
        <f t="shared" si="8"/>
        <v>0</v>
      </c>
    </row>
    <row r="142" spans="1:11" ht="18.75" customHeight="1">
      <c r="A142" s="29">
        <v>4058</v>
      </c>
      <c r="B142" s="2" t="s">
        <v>116</v>
      </c>
      <c r="C142" s="13"/>
      <c r="D142" s="13"/>
      <c r="E142" s="14">
        <f t="shared" si="6"/>
        <v>0</v>
      </c>
      <c r="F142" s="11"/>
      <c r="G142" s="11"/>
      <c r="H142" s="15">
        <f t="shared" si="7"/>
        <v>0</v>
      </c>
      <c r="I142" s="11"/>
      <c r="J142" s="11"/>
      <c r="K142" s="15">
        <f t="shared" si="8"/>
        <v>0</v>
      </c>
    </row>
    <row r="143" spans="1:11" ht="18.75" customHeight="1">
      <c r="A143" s="29">
        <v>4059</v>
      </c>
      <c r="B143" s="2" t="s">
        <v>117</v>
      </c>
      <c r="C143" s="13"/>
      <c r="D143" s="13"/>
      <c r="E143" s="14">
        <f t="shared" si="6"/>
        <v>0</v>
      </c>
      <c r="F143" s="11"/>
      <c r="G143" s="11"/>
      <c r="H143" s="15">
        <f t="shared" si="7"/>
        <v>0</v>
      </c>
      <c r="I143" s="11"/>
      <c r="J143" s="11"/>
      <c r="K143" s="15">
        <f t="shared" si="8"/>
        <v>0</v>
      </c>
    </row>
    <row r="144" spans="1:11" ht="18.75" customHeight="1">
      <c r="A144" s="29">
        <v>4070</v>
      </c>
      <c r="B144" s="2" t="s">
        <v>38</v>
      </c>
      <c r="C144" s="13"/>
      <c r="D144" s="13"/>
      <c r="E144" s="14">
        <f t="shared" si="6"/>
        <v>0</v>
      </c>
      <c r="F144" s="11"/>
      <c r="G144" s="11"/>
      <c r="H144" s="15">
        <f t="shared" si="7"/>
        <v>0</v>
      </c>
      <c r="I144" s="11"/>
      <c r="J144" s="11"/>
      <c r="K144" s="15">
        <f t="shared" si="8"/>
        <v>0</v>
      </c>
    </row>
    <row r="145" spans="1:11" ht="18.75" customHeight="1">
      <c r="A145" s="29">
        <v>4075</v>
      </c>
      <c r="B145" s="2" t="s">
        <v>118</v>
      </c>
      <c r="C145" s="13"/>
      <c r="D145" s="13"/>
      <c r="E145" s="14">
        <f t="shared" si="6"/>
        <v>0</v>
      </c>
      <c r="F145" s="11"/>
      <c r="G145" s="11"/>
      <c r="H145" s="15">
        <f t="shared" si="7"/>
        <v>0</v>
      </c>
      <c r="I145" s="11"/>
      <c r="J145" s="11"/>
      <c r="K145" s="15">
        <f t="shared" si="8"/>
        <v>0</v>
      </c>
    </row>
    <row r="146" spans="1:11" ht="18.75" customHeight="1">
      <c r="A146" s="29" t="s">
        <v>39</v>
      </c>
      <c r="B146" s="29" t="s">
        <v>119</v>
      </c>
      <c r="C146" s="13">
        <f>SUM(C147:C158)</f>
        <v>0</v>
      </c>
      <c r="D146" s="13">
        <f>SUM(D147:D158)</f>
        <v>0</v>
      </c>
      <c r="E146" s="14">
        <f t="shared" si="6"/>
        <v>0</v>
      </c>
      <c r="F146" s="11"/>
      <c r="G146" s="11"/>
      <c r="H146" s="15">
        <f t="shared" si="7"/>
        <v>0</v>
      </c>
      <c r="I146" s="11"/>
      <c r="J146" s="11"/>
      <c r="K146" s="15">
        <f t="shared" si="8"/>
        <v>0</v>
      </c>
    </row>
    <row r="147" spans="1:11" ht="18.75" customHeight="1">
      <c r="A147" s="29">
        <v>4202</v>
      </c>
      <c r="B147" s="2" t="s">
        <v>120</v>
      </c>
      <c r="C147" s="13"/>
      <c r="D147" s="13"/>
      <c r="E147" s="14">
        <f t="shared" si="6"/>
        <v>0</v>
      </c>
      <c r="F147" s="11"/>
      <c r="G147" s="11"/>
      <c r="H147" s="15">
        <f t="shared" si="7"/>
        <v>0</v>
      </c>
      <c r="I147" s="11"/>
      <c r="J147" s="11"/>
      <c r="K147" s="15">
        <f t="shared" si="8"/>
        <v>0</v>
      </c>
    </row>
    <row r="148" spans="1:11" ht="18.75" customHeight="1">
      <c r="A148" s="29">
        <v>4210</v>
      </c>
      <c r="B148" s="2" t="s">
        <v>121</v>
      </c>
      <c r="C148" s="13"/>
      <c r="D148" s="13"/>
      <c r="E148" s="14">
        <f t="shared" si="6"/>
        <v>0</v>
      </c>
      <c r="F148" s="11"/>
      <c r="G148" s="11"/>
      <c r="H148" s="15">
        <f t="shared" si="7"/>
        <v>0</v>
      </c>
      <c r="I148" s="11"/>
      <c r="J148" s="11"/>
      <c r="K148" s="15">
        <f t="shared" si="8"/>
        <v>0</v>
      </c>
    </row>
    <row r="149" spans="1:11" ht="18.75" customHeight="1">
      <c r="A149" s="29">
        <v>4211</v>
      </c>
      <c r="B149" s="2" t="s">
        <v>122</v>
      </c>
      <c r="C149" s="13"/>
      <c r="D149" s="13"/>
      <c r="E149" s="14">
        <f t="shared" si="6"/>
        <v>0</v>
      </c>
      <c r="F149" s="11"/>
      <c r="G149" s="11"/>
      <c r="H149" s="15">
        <f t="shared" si="7"/>
        <v>0</v>
      </c>
      <c r="I149" s="11"/>
      <c r="J149" s="11"/>
      <c r="K149" s="15">
        <f t="shared" si="8"/>
        <v>0</v>
      </c>
    </row>
    <row r="150" spans="1:11" ht="18.75" customHeight="1">
      <c r="A150" s="29">
        <v>4215</v>
      </c>
      <c r="B150" s="2" t="s">
        <v>123</v>
      </c>
      <c r="C150" s="13"/>
      <c r="D150" s="13"/>
      <c r="E150" s="14">
        <f t="shared" si="6"/>
        <v>0</v>
      </c>
      <c r="F150" s="11"/>
      <c r="G150" s="11"/>
      <c r="H150" s="15">
        <f t="shared" si="7"/>
        <v>0</v>
      </c>
      <c r="I150" s="11"/>
      <c r="J150" s="11"/>
      <c r="K150" s="15">
        <f t="shared" si="8"/>
        <v>0</v>
      </c>
    </row>
    <row r="151" spans="1:11" ht="18.75" customHeight="1">
      <c r="A151" s="29">
        <v>4216</v>
      </c>
      <c r="B151" s="2" t="s">
        <v>124</v>
      </c>
      <c r="C151" s="13"/>
      <c r="D151" s="13"/>
      <c r="E151" s="14">
        <f t="shared" si="6"/>
        <v>0</v>
      </c>
      <c r="F151" s="11"/>
      <c r="G151" s="11"/>
      <c r="H151" s="15">
        <f t="shared" si="7"/>
        <v>0</v>
      </c>
      <c r="I151" s="11"/>
      <c r="J151" s="11"/>
      <c r="K151" s="15">
        <f t="shared" si="8"/>
        <v>0</v>
      </c>
    </row>
    <row r="152" spans="1:11" ht="18.75" customHeight="1">
      <c r="A152" s="29">
        <v>4217</v>
      </c>
      <c r="B152" s="2" t="s">
        <v>125</v>
      </c>
      <c r="C152" s="13"/>
      <c r="D152" s="13"/>
      <c r="E152" s="14">
        <f t="shared" si="6"/>
        <v>0</v>
      </c>
      <c r="F152" s="11"/>
      <c r="G152" s="11"/>
      <c r="H152" s="15">
        <f t="shared" si="7"/>
        <v>0</v>
      </c>
      <c r="I152" s="11"/>
      <c r="J152" s="11"/>
      <c r="K152" s="15">
        <f t="shared" si="8"/>
        <v>0</v>
      </c>
    </row>
    <row r="153" spans="1:11" ht="18.75" customHeight="1">
      <c r="A153" s="29">
        <v>4220</v>
      </c>
      <c r="B153" s="2" t="s">
        <v>126</v>
      </c>
      <c r="C153" s="13"/>
      <c r="D153" s="13"/>
      <c r="E153" s="14">
        <f t="shared" si="6"/>
        <v>0</v>
      </c>
      <c r="F153" s="11"/>
      <c r="G153" s="11"/>
      <c r="H153" s="15">
        <f t="shared" si="7"/>
        <v>0</v>
      </c>
      <c r="I153" s="11"/>
      <c r="J153" s="11"/>
      <c r="K153" s="15">
        <f t="shared" si="8"/>
        <v>0</v>
      </c>
    </row>
    <row r="154" spans="1:11" ht="18.75" customHeight="1">
      <c r="A154" s="29">
        <v>4221</v>
      </c>
      <c r="B154" s="2" t="s">
        <v>127</v>
      </c>
      <c r="C154" s="13"/>
      <c r="D154" s="13"/>
      <c r="E154" s="14">
        <f t="shared" si="6"/>
        <v>0</v>
      </c>
      <c r="F154" s="11"/>
      <c r="G154" s="11"/>
      <c r="H154" s="15">
        <f t="shared" si="7"/>
        <v>0</v>
      </c>
      <c r="I154" s="11"/>
      <c r="J154" s="11"/>
      <c r="K154" s="15">
        <f t="shared" si="8"/>
        <v>0</v>
      </c>
    </row>
    <row r="155" spans="1:11" ht="18.75" customHeight="1">
      <c r="A155" s="29">
        <v>4225</v>
      </c>
      <c r="B155" s="2" t="s">
        <v>128</v>
      </c>
      <c r="C155" s="13"/>
      <c r="D155" s="13"/>
      <c r="E155" s="14">
        <f t="shared" si="6"/>
        <v>0</v>
      </c>
      <c r="F155" s="11"/>
      <c r="G155" s="11"/>
      <c r="H155" s="15">
        <f t="shared" si="7"/>
        <v>0</v>
      </c>
      <c r="I155" s="11"/>
      <c r="J155" s="11"/>
      <c r="K155" s="15">
        <f t="shared" si="8"/>
        <v>0</v>
      </c>
    </row>
    <row r="156" spans="1:11" ht="18.75" customHeight="1">
      <c r="A156" s="29">
        <v>4235</v>
      </c>
      <c r="B156" s="2" t="s">
        <v>129</v>
      </c>
      <c r="C156" s="13"/>
      <c r="D156" s="13"/>
      <c r="E156" s="14">
        <f t="shared" si="6"/>
        <v>0</v>
      </c>
      <c r="F156" s="11"/>
      <c r="G156" s="11"/>
      <c r="H156" s="15">
        <f t="shared" si="7"/>
        <v>0</v>
      </c>
      <c r="I156" s="11"/>
      <c r="J156" s="11"/>
      <c r="K156" s="15">
        <f t="shared" si="8"/>
        <v>0</v>
      </c>
    </row>
    <row r="157" spans="1:11" ht="18.75" customHeight="1">
      <c r="A157" s="29">
        <v>4236</v>
      </c>
      <c r="B157" s="2" t="s">
        <v>130</v>
      </c>
      <c r="C157" s="13"/>
      <c r="D157" s="13"/>
      <c r="E157" s="14">
        <f t="shared" si="6"/>
        <v>0</v>
      </c>
      <c r="F157" s="11"/>
      <c r="G157" s="11"/>
      <c r="H157" s="15">
        <f t="shared" si="7"/>
        <v>0</v>
      </c>
      <c r="I157" s="11"/>
      <c r="J157" s="11"/>
      <c r="K157" s="15">
        <f t="shared" si="8"/>
        <v>0</v>
      </c>
    </row>
    <row r="158" spans="1:11" ht="18.75" customHeight="1">
      <c r="A158" s="29">
        <v>4250</v>
      </c>
      <c r="B158" s="2" t="s">
        <v>63</v>
      </c>
      <c r="C158" s="13"/>
      <c r="D158" s="13"/>
      <c r="E158" s="14">
        <f t="shared" si="6"/>
        <v>0</v>
      </c>
      <c r="F158" s="11"/>
      <c r="G158" s="11"/>
      <c r="H158" s="15">
        <f t="shared" si="7"/>
        <v>0</v>
      </c>
      <c r="I158" s="11"/>
      <c r="J158" s="11"/>
      <c r="K158" s="15">
        <f t="shared" si="8"/>
        <v>0</v>
      </c>
    </row>
    <row r="159" spans="1:11" ht="18.75" customHeight="1">
      <c r="A159" s="29" t="s">
        <v>65</v>
      </c>
      <c r="B159" s="29" t="s">
        <v>131</v>
      </c>
      <c r="C159" s="13">
        <f>SUM(C160:C208)</f>
        <v>0</v>
      </c>
      <c r="D159" s="13">
        <f>SUM(D160:D208)</f>
        <v>0</v>
      </c>
      <c r="E159" s="14">
        <f t="shared" si="6"/>
        <v>0</v>
      </c>
      <c r="F159" s="11"/>
      <c r="G159" s="11"/>
      <c r="H159" s="15">
        <f t="shared" si="7"/>
        <v>0</v>
      </c>
      <c r="I159" s="11"/>
      <c r="J159" s="11"/>
      <c r="K159" s="15">
        <f t="shared" si="8"/>
        <v>0</v>
      </c>
    </row>
    <row r="160" spans="1:11" ht="18.75" customHeight="1">
      <c r="A160" s="29">
        <v>4401</v>
      </c>
      <c r="B160" s="2" t="s">
        <v>67</v>
      </c>
      <c r="C160" s="13"/>
      <c r="D160" s="13"/>
      <c r="E160" s="14">
        <f t="shared" si="6"/>
        <v>0</v>
      </c>
      <c r="F160" s="11"/>
      <c r="G160" s="11"/>
      <c r="H160" s="15">
        <f t="shared" si="7"/>
        <v>0</v>
      </c>
      <c r="I160" s="11"/>
      <c r="J160" s="11"/>
      <c r="K160" s="15">
        <f t="shared" si="8"/>
        <v>0</v>
      </c>
    </row>
    <row r="161" spans="1:11" ht="18.75" customHeight="1">
      <c r="A161" s="29">
        <v>4402</v>
      </c>
      <c r="B161" s="2" t="s">
        <v>132</v>
      </c>
      <c r="C161" s="13"/>
      <c r="D161" s="13"/>
      <c r="E161" s="14">
        <f t="shared" si="6"/>
        <v>0</v>
      </c>
      <c r="F161" s="11"/>
      <c r="G161" s="11"/>
      <c r="H161" s="15">
        <f t="shared" si="7"/>
        <v>0</v>
      </c>
      <c r="I161" s="11"/>
      <c r="J161" s="11"/>
      <c r="K161" s="15">
        <f t="shared" si="8"/>
        <v>0</v>
      </c>
    </row>
    <row r="162" spans="1:11" ht="18.75" customHeight="1">
      <c r="A162" s="29">
        <v>4403</v>
      </c>
      <c r="B162" s="2" t="s">
        <v>69</v>
      </c>
      <c r="C162" s="13"/>
      <c r="D162" s="13"/>
      <c r="E162" s="14">
        <f t="shared" si="6"/>
        <v>0</v>
      </c>
      <c r="F162" s="11"/>
      <c r="G162" s="11"/>
      <c r="H162" s="15">
        <f t="shared" si="7"/>
        <v>0</v>
      </c>
      <c r="I162" s="11"/>
      <c r="J162" s="11"/>
      <c r="K162" s="15">
        <f t="shared" si="8"/>
        <v>0</v>
      </c>
    </row>
    <row r="163" spans="1:11" ht="18.75" customHeight="1">
      <c r="A163" s="29">
        <v>4404</v>
      </c>
      <c r="B163" s="2" t="s">
        <v>70</v>
      </c>
      <c r="C163" s="13"/>
      <c r="D163" s="13"/>
      <c r="E163" s="14">
        <f t="shared" si="6"/>
        <v>0</v>
      </c>
      <c r="F163" s="11"/>
      <c r="G163" s="11"/>
      <c r="H163" s="15">
        <f t="shared" si="7"/>
        <v>0</v>
      </c>
      <c r="I163" s="11"/>
      <c r="J163" s="11"/>
      <c r="K163" s="15">
        <f t="shared" si="8"/>
        <v>0</v>
      </c>
    </row>
    <row r="164" spans="1:11" ht="18.75" customHeight="1">
      <c r="A164" s="29">
        <v>4405</v>
      </c>
      <c r="B164" s="2" t="s">
        <v>71</v>
      </c>
      <c r="C164" s="13"/>
      <c r="D164" s="13"/>
      <c r="E164" s="14">
        <f t="shared" si="6"/>
        <v>0</v>
      </c>
      <c r="F164" s="11"/>
      <c r="G164" s="11"/>
      <c r="H164" s="15">
        <f t="shared" si="7"/>
        <v>0</v>
      </c>
      <c r="I164" s="11"/>
      <c r="J164" s="11"/>
      <c r="K164" s="15">
        <f t="shared" si="8"/>
        <v>0</v>
      </c>
    </row>
    <row r="165" spans="1:11" ht="18.75" customHeight="1">
      <c r="A165" s="29">
        <v>4406</v>
      </c>
      <c r="B165" s="2" t="s">
        <v>133</v>
      </c>
      <c r="C165" s="13"/>
      <c r="D165" s="13"/>
      <c r="E165" s="14">
        <f t="shared" si="6"/>
        <v>0</v>
      </c>
      <c r="F165" s="11"/>
      <c r="G165" s="11"/>
      <c r="H165" s="15">
        <f t="shared" si="7"/>
        <v>0</v>
      </c>
      <c r="I165" s="11"/>
      <c r="J165" s="11"/>
      <c r="K165" s="15">
        <f t="shared" si="8"/>
        <v>0</v>
      </c>
    </row>
    <row r="166" spans="1:11" ht="18.75" customHeight="1">
      <c r="A166" s="29">
        <v>4407</v>
      </c>
      <c r="B166" s="2" t="s">
        <v>73</v>
      </c>
      <c r="C166" s="13"/>
      <c r="D166" s="13"/>
      <c r="E166" s="14">
        <f t="shared" si="6"/>
        <v>0</v>
      </c>
      <c r="F166" s="11"/>
      <c r="G166" s="11"/>
      <c r="H166" s="15">
        <f t="shared" si="7"/>
        <v>0</v>
      </c>
      <c r="I166" s="11"/>
      <c r="J166" s="11"/>
      <c r="K166" s="15">
        <f t="shared" si="8"/>
        <v>0</v>
      </c>
    </row>
    <row r="167" spans="1:11" ht="18.75" customHeight="1">
      <c r="A167" s="29">
        <v>4408</v>
      </c>
      <c r="B167" s="2" t="s">
        <v>134</v>
      </c>
      <c r="C167" s="13"/>
      <c r="D167" s="13"/>
      <c r="E167" s="14">
        <f t="shared" si="6"/>
        <v>0</v>
      </c>
      <c r="F167" s="11"/>
      <c r="G167" s="11"/>
      <c r="H167" s="15">
        <f t="shared" si="7"/>
        <v>0</v>
      </c>
      <c r="I167" s="11"/>
      <c r="J167" s="11"/>
      <c r="K167" s="15">
        <f t="shared" si="8"/>
        <v>0</v>
      </c>
    </row>
    <row r="168" spans="1:11" ht="18.75" customHeight="1">
      <c r="A168" s="29">
        <v>4415</v>
      </c>
      <c r="B168" s="2" t="s">
        <v>75</v>
      </c>
      <c r="C168" s="13"/>
      <c r="D168" s="13"/>
      <c r="E168" s="14">
        <f t="shared" si="6"/>
        <v>0</v>
      </c>
      <c r="F168" s="11"/>
      <c r="G168" s="11"/>
      <c r="H168" s="15">
        <f t="shared" si="7"/>
        <v>0</v>
      </c>
      <c r="I168" s="11"/>
      <c r="J168" s="11"/>
      <c r="K168" s="15">
        <f t="shared" si="8"/>
        <v>0</v>
      </c>
    </row>
    <row r="169" spans="1:11" ht="15.75">
      <c r="A169" s="29">
        <v>4416</v>
      </c>
      <c r="B169" s="28" t="s">
        <v>135</v>
      </c>
      <c r="C169" s="13"/>
      <c r="D169" s="13"/>
      <c r="E169" s="14">
        <f t="shared" si="6"/>
        <v>0</v>
      </c>
      <c r="F169" s="11"/>
      <c r="G169" s="11"/>
      <c r="H169" s="15">
        <f t="shared" si="7"/>
        <v>0</v>
      </c>
      <c r="I169" s="11"/>
      <c r="J169" s="11"/>
      <c r="K169" s="15">
        <f t="shared" si="8"/>
        <v>0</v>
      </c>
    </row>
    <row r="170" spans="1:11" ht="18.75" customHeight="1">
      <c r="A170" s="29">
        <v>4425</v>
      </c>
      <c r="B170" s="2" t="s">
        <v>136</v>
      </c>
      <c r="C170" s="13"/>
      <c r="D170" s="13"/>
      <c r="E170" s="14">
        <f t="shared" si="6"/>
        <v>0</v>
      </c>
      <c r="F170" s="11"/>
      <c r="G170" s="11"/>
      <c r="H170" s="15">
        <f t="shared" si="7"/>
        <v>0</v>
      </c>
      <c r="I170" s="11"/>
      <c r="J170" s="11"/>
      <c r="K170" s="15">
        <f t="shared" si="8"/>
        <v>0</v>
      </c>
    </row>
    <row r="171" spans="1:11" ht="18.75" customHeight="1">
      <c r="A171" s="29">
        <v>4435</v>
      </c>
      <c r="B171" s="2" t="s">
        <v>137</v>
      </c>
      <c r="C171" s="13"/>
      <c r="D171" s="13"/>
      <c r="E171" s="14">
        <f t="shared" si="6"/>
        <v>0</v>
      </c>
      <c r="F171" s="11"/>
      <c r="G171" s="11"/>
      <c r="H171" s="15">
        <f t="shared" si="7"/>
        <v>0</v>
      </c>
      <c r="I171" s="11"/>
      <c r="J171" s="11"/>
      <c r="K171" s="15">
        <f t="shared" si="8"/>
        <v>0</v>
      </c>
    </row>
    <row r="172" spans="1:11" ht="18.75" customHeight="1">
      <c r="A172" s="29">
        <v>4515</v>
      </c>
      <c r="B172" s="2" t="s">
        <v>82</v>
      </c>
      <c r="C172" s="13"/>
      <c r="D172" s="13"/>
      <c r="E172" s="14">
        <f t="shared" si="6"/>
        <v>0</v>
      </c>
      <c r="F172" s="11"/>
      <c r="G172" s="11"/>
      <c r="H172" s="15">
        <f t="shared" si="7"/>
        <v>0</v>
      </c>
      <c r="I172" s="11"/>
      <c r="J172" s="11"/>
      <c r="K172" s="15">
        <f t="shared" si="8"/>
        <v>0</v>
      </c>
    </row>
    <row r="173" spans="1:11" ht="18.75" customHeight="1">
      <c r="A173" s="29">
        <v>4551</v>
      </c>
      <c r="B173" s="2" t="s">
        <v>138</v>
      </c>
      <c r="C173" s="13"/>
      <c r="D173" s="13"/>
      <c r="E173" s="14">
        <f t="shared" si="6"/>
        <v>0</v>
      </c>
      <c r="F173" s="11"/>
      <c r="G173" s="11"/>
      <c r="H173" s="15">
        <f t="shared" si="7"/>
        <v>0</v>
      </c>
      <c r="I173" s="11"/>
      <c r="J173" s="11"/>
      <c r="K173" s="15">
        <f t="shared" si="8"/>
        <v>0</v>
      </c>
    </row>
    <row r="174" spans="1:11" ht="18.75" customHeight="1">
      <c r="A174" s="29">
        <v>4552</v>
      </c>
      <c r="B174" s="2" t="s">
        <v>84</v>
      </c>
      <c r="C174" s="13"/>
      <c r="D174" s="13"/>
      <c r="E174" s="14">
        <f t="shared" si="6"/>
        <v>0</v>
      </c>
      <c r="F174" s="11"/>
      <c r="G174" s="11"/>
      <c r="H174" s="15">
        <f t="shared" si="7"/>
        <v>0</v>
      </c>
      <c r="I174" s="11"/>
      <c r="J174" s="11"/>
      <c r="K174" s="15">
        <f t="shared" si="8"/>
        <v>0</v>
      </c>
    </row>
    <row r="175" spans="1:11" ht="18.75" customHeight="1">
      <c r="A175" s="29">
        <v>4575</v>
      </c>
      <c r="B175" s="2" t="s">
        <v>85</v>
      </c>
      <c r="C175" s="13"/>
      <c r="D175" s="13"/>
      <c r="E175" s="14">
        <f t="shared" si="6"/>
        <v>0</v>
      </c>
      <c r="F175" s="11"/>
      <c r="G175" s="11"/>
      <c r="H175" s="15">
        <f t="shared" si="7"/>
        <v>0</v>
      </c>
      <c r="I175" s="11"/>
      <c r="J175" s="11"/>
      <c r="K175" s="15">
        <f t="shared" si="8"/>
        <v>0</v>
      </c>
    </row>
    <row r="176" spans="1:11" ht="18.75" customHeight="1">
      <c r="A176" s="29">
        <v>4700</v>
      </c>
      <c r="B176" s="2" t="s">
        <v>139</v>
      </c>
      <c r="C176" s="13"/>
      <c r="D176" s="13"/>
      <c r="E176" s="14">
        <f t="shared" si="6"/>
        <v>0</v>
      </c>
      <c r="F176" s="11"/>
      <c r="G176" s="11"/>
      <c r="H176" s="15">
        <f t="shared" si="7"/>
        <v>0</v>
      </c>
      <c r="I176" s="11"/>
      <c r="J176" s="11"/>
      <c r="K176" s="15">
        <f t="shared" si="8"/>
        <v>0</v>
      </c>
    </row>
    <row r="177" spans="1:11" ht="18.75" customHeight="1">
      <c r="A177" s="29">
        <v>4701</v>
      </c>
      <c r="B177" s="2" t="s">
        <v>140</v>
      </c>
      <c r="C177" s="13"/>
      <c r="D177" s="13"/>
      <c r="E177" s="14">
        <f t="shared" si="6"/>
        <v>0</v>
      </c>
      <c r="F177" s="11"/>
      <c r="G177" s="11"/>
      <c r="H177" s="15">
        <f t="shared" si="7"/>
        <v>0</v>
      </c>
      <c r="I177" s="11"/>
      <c r="J177" s="11"/>
      <c r="K177" s="15">
        <f t="shared" si="8"/>
        <v>0</v>
      </c>
    </row>
    <row r="178" spans="1:11" ht="18.75" customHeight="1">
      <c r="A178" s="29">
        <v>4702</v>
      </c>
      <c r="B178" s="2" t="s">
        <v>141</v>
      </c>
      <c r="C178" s="13"/>
      <c r="D178" s="13"/>
      <c r="E178" s="14">
        <f t="shared" si="6"/>
        <v>0</v>
      </c>
      <c r="F178" s="11"/>
      <c r="G178" s="11"/>
      <c r="H178" s="15">
        <f t="shared" si="7"/>
        <v>0</v>
      </c>
      <c r="I178" s="11"/>
      <c r="J178" s="11"/>
      <c r="K178" s="15">
        <f t="shared" si="8"/>
        <v>0</v>
      </c>
    </row>
    <row r="179" spans="1:11" ht="18.75" customHeight="1">
      <c r="A179" s="29">
        <v>4705</v>
      </c>
      <c r="B179" s="2" t="s">
        <v>86</v>
      </c>
      <c r="C179" s="13"/>
      <c r="D179" s="13"/>
      <c r="E179" s="14">
        <f t="shared" si="6"/>
        <v>0</v>
      </c>
      <c r="F179" s="11"/>
      <c r="G179" s="11"/>
      <c r="H179" s="15">
        <f t="shared" si="7"/>
        <v>0</v>
      </c>
      <c r="I179" s="11"/>
      <c r="J179" s="11"/>
      <c r="K179" s="15">
        <f t="shared" si="8"/>
        <v>0</v>
      </c>
    </row>
    <row r="180" spans="1:11" ht="18.75" customHeight="1">
      <c r="A180" s="29">
        <v>4711</v>
      </c>
      <c r="B180" s="2" t="s">
        <v>87</v>
      </c>
      <c r="C180" s="13"/>
      <c r="D180" s="13"/>
      <c r="E180" s="14">
        <f t="shared" si="6"/>
        <v>0</v>
      </c>
      <c r="F180" s="11"/>
      <c r="G180" s="11"/>
      <c r="H180" s="15">
        <f t="shared" si="7"/>
        <v>0</v>
      </c>
      <c r="I180" s="11"/>
      <c r="J180" s="11"/>
      <c r="K180" s="15">
        <f t="shared" si="8"/>
        <v>0</v>
      </c>
    </row>
    <row r="181" spans="1:11" ht="18.75" customHeight="1">
      <c r="A181" s="29">
        <v>4801</v>
      </c>
      <c r="B181" s="2" t="s">
        <v>142</v>
      </c>
      <c r="C181" s="13"/>
      <c r="D181" s="13"/>
      <c r="E181" s="14">
        <f t="shared" si="6"/>
        <v>0</v>
      </c>
      <c r="F181" s="11"/>
      <c r="G181" s="11"/>
      <c r="H181" s="15">
        <f t="shared" si="7"/>
        <v>0</v>
      </c>
      <c r="I181" s="11"/>
      <c r="J181" s="11"/>
      <c r="K181" s="15">
        <f t="shared" si="8"/>
        <v>0</v>
      </c>
    </row>
    <row r="182" spans="1:11" ht="18.75" customHeight="1">
      <c r="A182" s="29">
        <v>4810</v>
      </c>
      <c r="B182" s="2" t="s">
        <v>91</v>
      </c>
      <c r="C182" s="13"/>
      <c r="D182" s="13"/>
      <c r="E182" s="14">
        <f t="shared" si="6"/>
        <v>0</v>
      </c>
      <c r="F182" s="11"/>
      <c r="G182" s="11"/>
      <c r="H182" s="15">
        <f t="shared" si="7"/>
        <v>0</v>
      </c>
      <c r="I182" s="11"/>
      <c r="J182" s="11"/>
      <c r="K182" s="15">
        <f t="shared" si="8"/>
        <v>0</v>
      </c>
    </row>
    <row r="183" spans="1:11" ht="18.75" customHeight="1">
      <c r="A183" s="29">
        <v>4851</v>
      </c>
      <c r="B183" s="2" t="s">
        <v>92</v>
      </c>
      <c r="C183" s="13"/>
      <c r="D183" s="13"/>
      <c r="E183" s="14">
        <f t="shared" si="6"/>
        <v>0</v>
      </c>
      <c r="F183" s="11"/>
      <c r="G183" s="11"/>
      <c r="H183" s="15">
        <f t="shared" si="7"/>
        <v>0</v>
      </c>
      <c r="I183" s="11"/>
      <c r="J183" s="11"/>
      <c r="K183" s="15">
        <f t="shared" si="8"/>
        <v>0</v>
      </c>
    </row>
    <row r="184" spans="1:11" ht="18.75" customHeight="1">
      <c r="A184" s="29">
        <v>4852</v>
      </c>
      <c r="B184" s="2" t="s">
        <v>93</v>
      </c>
      <c r="C184" s="13"/>
      <c r="D184" s="13"/>
      <c r="E184" s="14">
        <f t="shared" si="6"/>
        <v>0</v>
      </c>
      <c r="F184" s="11"/>
      <c r="G184" s="11"/>
      <c r="H184" s="15">
        <f t="shared" si="7"/>
        <v>0</v>
      </c>
      <c r="I184" s="11"/>
      <c r="J184" s="11"/>
      <c r="K184" s="15">
        <f t="shared" si="8"/>
        <v>0</v>
      </c>
    </row>
    <row r="185" spans="1:11" ht="18.75" customHeight="1">
      <c r="A185" s="29">
        <v>4853</v>
      </c>
      <c r="B185" s="2" t="s">
        <v>143</v>
      </c>
      <c r="C185" s="13"/>
      <c r="D185" s="13"/>
      <c r="E185" s="14">
        <f t="shared" si="6"/>
        <v>0</v>
      </c>
      <c r="F185" s="11"/>
      <c r="G185" s="11"/>
      <c r="H185" s="15">
        <f t="shared" si="7"/>
        <v>0</v>
      </c>
      <c r="I185" s="11"/>
      <c r="J185" s="11"/>
      <c r="K185" s="15">
        <f t="shared" si="8"/>
        <v>0</v>
      </c>
    </row>
    <row r="186" spans="1:11" ht="18.75" customHeight="1">
      <c r="A186" s="29">
        <v>4854</v>
      </c>
      <c r="B186" s="2" t="s">
        <v>144</v>
      </c>
      <c r="C186" s="13"/>
      <c r="D186" s="13"/>
      <c r="E186" s="14">
        <f t="shared" si="6"/>
        <v>0</v>
      </c>
      <c r="F186" s="11"/>
      <c r="G186" s="11"/>
      <c r="H186" s="15">
        <f t="shared" si="7"/>
        <v>0</v>
      </c>
      <c r="I186" s="11"/>
      <c r="J186" s="11"/>
      <c r="K186" s="15">
        <f t="shared" si="8"/>
        <v>0</v>
      </c>
    </row>
    <row r="187" spans="1:11" ht="18.75" customHeight="1">
      <c r="A187" s="29">
        <v>4855</v>
      </c>
      <c r="B187" s="2" t="s">
        <v>145</v>
      </c>
      <c r="C187" s="13"/>
      <c r="D187" s="13"/>
      <c r="E187" s="14">
        <f t="shared" si="6"/>
        <v>0</v>
      </c>
      <c r="F187" s="11"/>
      <c r="G187" s="11"/>
      <c r="H187" s="15">
        <f t="shared" si="7"/>
        <v>0</v>
      </c>
      <c r="I187" s="11"/>
      <c r="J187" s="11"/>
      <c r="K187" s="15">
        <f t="shared" si="8"/>
        <v>0</v>
      </c>
    </row>
    <row r="188" spans="1:11" ht="18.75" customHeight="1">
      <c r="A188" s="29">
        <v>4856</v>
      </c>
      <c r="B188" s="2" t="s">
        <v>146</v>
      </c>
      <c r="C188" s="13"/>
      <c r="D188" s="13"/>
      <c r="E188" s="14">
        <f t="shared" si="6"/>
        <v>0</v>
      </c>
      <c r="F188" s="11"/>
      <c r="G188" s="11"/>
      <c r="H188" s="15">
        <f t="shared" si="7"/>
        <v>0</v>
      </c>
      <c r="I188" s="11"/>
      <c r="J188" s="11"/>
      <c r="K188" s="15">
        <f t="shared" si="8"/>
        <v>0</v>
      </c>
    </row>
    <row r="189" spans="1:11" ht="18.75" customHeight="1">
      <c r="A189" s="29">
        <v>4857</v>
      </c>
      <c r="B189" s="2" t="s">
        <v>147</v>
      </c>
      <c r="C189" s="13"/>
      <c r="D189" s="13"/>
      <c r="E189" s="14">
        <f t="shared" si="6"/>
        <v>0</v>
      </c>
      <c r="F189" s="11"/>
      <c r="G189" s="11"/>
      <c r="H189" s="15">
        <f t="shared" si="7"/>
        <v>0</v>
      </c>
      <c r="I189" s="11"/>
      <c r="J189" s="11"/>
      <c r="K189" s="15">
        <f t="shared" si="8"/>
        <v>0</v>
      </c>
    </row>
    <row r="190" spans="1:11" ht="18.75" customHeight="1">
      <c r="A190" s="29">
        <v>4858</v>
      </c>
      <c r="B190" s="2" t="s">
        <v>148</v>
      </c>
      <c r="C190" s="13"/>
      <c r="D190" s="13"/>
      <c r="E190" s="14">
        <f t="shared" si="6"/>
        <v>0</v>
      </c>
      <c r="F190" s="11"/>
      <c r="G190" s="11"/>
      <c r="H190" s="15">
        <f t="shared" si="7"/>
        <v>0</v>
      </c>
      <c r="I190" s="11"/>
      <c r="J190" s="11"/>
      <c r="K190" s="15">
        <f t="shared" si="8"/>
        <v>0</v>
      </c>
    </row>
    <row r="191" spans="1:11" ht="18.75" customHeight="1">
      <c r="A191" s="29">
        <v>4859</v>
      </c>
      <c r="B191" s="2" t="s">
        <v>149</v>
      </c>
      <c r="C191" s="13"/>
      <c r="D191" s="13"/>
      <c r="E191" s="14">
        <f t="shared" si="6"/>
        <v>0</v>
      </c>
      <c r="F191" s="11"/>
      <c r="G191" s="11"/>
      <c r="H191" s="15">
        <f t="shared" si="7"/>
        <v>0</v>
      </c>
      <c r="I191" s="11"/>
      <c r="J191" s="11"/>
      <c r="K191" s="15">
        <f t="shared" si="8"/>
        <v>0</v>
      </c>
    </row>
    <row r="192" spans="1:11" ht="18.75" customHeight="1">
      <c r="A192" s="29">
        <v>4860</v>
      </c>
      <c r="B192" s="2" t="s">
        <v>150</v>
      </c>
      <c r="C192" s="13"/>
      <c r="D192" s="13"/>
      <c r="E192" s="14">
        <f t="shared" si="6"/>
        <v>0</v>
      </c>
      <c r="F192" s="11"/>
      <c r="G192" s="11"/>
      <c r="H192" s="15">
        <f t="shared" si="7"/>
        <v>0</v>
      </c>
      <c r="I192" s="11"/>
      <c r="J192" s="11"/>
      <c r="K192" s="15">
        <f t="shared" si="8"/>
        <v>0</v>
      </c>
    </row>
    <row r="193" spans="1:11" ht="18.75" customHeight="1">
      <c r="A193" s="29">
        <v>4875</v>
      </c>
      <c r="B193" s="2" t="s">
        <v>95</v>
      </c>
      <c r="C193" s="13"/>
      <c r="D193" s="13"/>
      <c r="E193" s="14">
        <f t="shared" si="6"/>
        <v>0</v>
      </c>
      <c r="F193" s="11"/>
      <c r="G193" s="11"/>
      <c r="H193" s="15">
        <f t="shared" si="7"/>
        <v>0</v>
      </c>
      <c r="I193" s="11"/>
      <c r="J193" s="11"/>
      <c r="K193" s="15">
        <f t="shared" si="8"/>
        <v>0</v>
      </c>
    </row>
    <row r="194" spans="1:11" ht="18.75" customHeight="1">
      <c r="A194" s="29">
        <v>4885</v>
      </c>
      <c r="B194" s="2" t="s">
        <v>151</v>
      </c>
      <c r="C194" s="13"/>
      <c r="D194" s="13"/>
      <c r="E194" s="14">
        <f t="shared" si="6"/>
        <v>0</v>
      </c>
      <c r="F194" s="11"/>
      <c r="G194" s="11"/>
      <c r="H194" s="15">
        <f t="shared" si="7"/>
        <v>0</v>
      </c>
      <c r="I194" s="11"/>
      <c r="J194" s="11"/>
      <c r="K194" s="15">
        <f t="shared" si="8"/>
        <v>0</v>
      </c>
    </row>
    <row r="195" spans="1:11" ht="18.75" customHeight="1">
      <c r="A195" s="29">
        <v>5051</v>
      </c>
      <c r="B195" s="2" t="s">
        <v>97</v>
      </c>
      <c r="C195" s="13"/>
      <c r="D195" s="13"/>
      <c r="E195" s="14">
        <f t="shared" si="6"/>
        <v>0</v>
      </c>
      <c r="F195" s="11"/>
      <c r="G195" s="11"/>
      <c r="H195" s="15">
        <f t="shared" si="7"/>
        <v>0</v>
      </c>
      <c r="I195" s="11"/>
      <c r="J195" s="11"/>
      <c r="K195" s="15">
        <f t="shared" si="8"/>
        <v>0</v>
      </c>
    </row>
    <row r="196" spans="1:11" ht="18.75" customHeight="1">
      <c r="A196" s="29">
        <v>5052</v>
      </c>
      <c r="B196" s="2" t="s">
        <v>98</v>
      </c>
      <c r="C196" s="13"/>
      <c r="D196" s="13"/>
      <c r="E196" s="14">
        <f t="shared" si="6"/>
        <v>0</v>
      </c>
      <c r="F196" s="11"/>
      <c r="G196" s="11"/>
      <c r="H196" s="15">
        <f t="shared" si="7"/>
        <v>0</v>
      </c>
      <c r="I196" s="11"/>
      <c r="J196" s="11"/>
      <c r="K196" s="15">
        <f t="shared" si="8"/>
        <v>0</v>
      </c>
    </row>
    <row r="197" spans="1:11" ht="18.75" customHeight="1">
      <c r="A197" s="29">
        <v>5053</v>
      </c>
      <c r="B197" s="2" t="s">
        <v>99</v>
      </c>
      <c r="C197" s="13"/>
      <c r="D197" s="13"/>
      <c r="E197" s="14">
        <f t="shared" si="6"/>
        <v>0</v>
      </c>
      <c r="F197" s="11"/>
      <c r="G197" s="11"/>
      <c r="H197" s="15">
        <f t="shared" si="7"/>
        <v>0</v>
      </c>
      <c r="I197" s="11"/>
      <c r="J197" s="11"/>
      <c r="K197" s="15">
        <f t="shared" si="8"/>
        <v>0</v>
      </c>
    </row>
    <row r="198" spans="1:11" ht="18.75" customHeight="1">
      <c r="A198" s="29">
        <v>5054</v>
      </c>
      <c r="B198" s="2" t="s">
        <v>100</v>
      </c>
      <c r="C198" s="13"/>
      <c r="D198" s="13"/>
      <c r="E198" s="14">
        <f t="shared" si="6"/>
        <v>0</v>
      </c>
      <c r="F198" s="11"/>
      <c r="G198" s="11"/>
      <c r="H198" s="15">
        <f t="shared" si="7"/>
        <v>0</v>
      </c>
      <c r="I198" s="11"/>
      <c r="J198" s="11"/>
      <c r="K198" s="15">
        <f t="shared" si="8"/>
        <v>0</v>
      </c>
    </row>
    <row r="199" spans="1:11" ht="18.75" customHeight="1">
      <c r="A199" s="29">
        <v>5055</v>
      </c>
      <c r="B199" s="2" t="s">
        <v>101</v>
      </c>
      <c r="C199" s="13"/>
      <c r="D199" s="13"/>
      <c r="E199" s="14">
        <f t="shared" si="6"/>
        <v>0</v>
      </c>
      <c r="F199" s="11"/>
      <c r="G199" s="11"/>
      <c r="H199" s="15">
        <f t="shared" si="7"/>
        <v>0</v>
      </c>
      <c r="I199" s="11"/>
      <c r="J199" s="11"/>
      <c r="K199" s="15">
        <f t="shared" si="8"/>
        <v>0</v>
      </c>
    </row>
    <row r="200" spans="1:11" ht="18.75" customHeight="1">
      <c r="A200" s="29">
        <v>5056</v>
      </c>
      <c r="B200" s="2" t="s">
        <v>102</v>
      </c>
      <c r="C200" s="13"/>
      <c r="D200" s="13"/>
      <c r="E200" s="14">
        <f aca="true" t="shared" si="9" ref="E200:E209">SUM(C200+D200)</f>
        <v>0</v>
      </c>
      <c r="F200" s="11"/>
      <c r="G200" s="11"/>
      <c r="H200" s="15">
        <f aca="true" t="shared" si="10" ref="H200:H210">F200+G200</f>
        <v>0</v>
      </c>
      <c r="I200" s="11"/>
      <c r="J200" s="11"/>
      <c r="K200" s="15">
        <f t="shared" si="8"/>
        <v>0</v>
      </c>
    </row>
    <row r="201" spans="1:11" ht="18.75" customHeight="1">
      <c r="A201" s="29">
        <v>5075</v>
      </c>
      <c r="B201" s="2" t="s">
        <v>103</v>
      </c>
      <c r="C201" s="13"/>
      <c r="D201" s="13"/>
      <c r="E201" s="14">
        <f t="shared" si="9"/>
        <v>0</v>
      </c>
      <c r="F201" s="11"/>
      <c r="G201" s="11"/>
      <c r="H201" s="15">
        <f t="shared" si="10"/>
        <v>0</v>
      </c>
      <c r="I201" s="11"/>
      <c r="J201" s="11"/>
      <c r="K201" s="15">
        <f t="shared" si="8"/>
        <v>0</v>
      </c>
    </row>
    <row r="202" spans="1:11" ht="18.75" customHeight="1">
      <c r="A202" s="29">
        <v>5425</v>
      </c>
      <c r="B202" s="2" t="s">
        <v>161</v>
      </c>
      <c r="C202" s="13"/>
      <c r="D202" s="13"/>
      <c r="E202" s="14">
        <f t="shared" si="9"/>
        <v>0</v>
      </c>
      <c r="F202" s="11"/>
      <c r="G202" s="11"/>
      <c r="H202" s="15">
        <f t="shared" si="10"/>
        <v>0</v>
      </c>
      <c r="I202" s="11"/>
      <c r="J202" s="11"/>
      <c r="K202" s="15">
        <f aca="true" t="shared" si="11" ref="K202:K210">I202+J202</f>
        <v>0</v>
      </c>
    </row>
    <row r="203" spans="1:11" ht="18.75" customHeight="1">
      <c r="A203" s="29">
        <v>5452</v>
      </c>
      <c r="B203" s="2" t="s">
        <v>106</v>
      </c>
      <c r="C203" s="13"/>
      <c r="D203" s="13"/>
      <c r="E203" s="14">
        <f t="shared" si="9"/>
        <v>0</v>
      </c>
      <c r="F203" s="11"/>
      <c r="G203" s="11"/>
      <c r="H203" s="15">
        <f t="shared" si="10"/>
        <v>0</v>
      </c>
      <c r="I203" s="11"/>
      <c r="J203" s="11"/>
      <c r="K203" s="15">
        <f t="shared" si="11"/>
        <v>0</v>
      </c>
    </row>
    <row r="204" spans="1:11" ht="18.75" customHeight="1">
      <c r="A204" s="29">
        <v>5453</v>
      </c>
      <c r="B204" s="2" t="s">
        <v>162</v>
      </c>
      <c r="C204" s="13"/>
      <c r="D204" s="13"/>
      <c r="E204" s="14">
        <f t="shared" si="9"/>
        <v>0</v>
      </c>
      <c r="F204" s="11"/>
      <c r="G204" s="11"/>
      <c r="H204" s="15">
        <f t="shared" si="10"/>
        <v>0</v>
      </c>
      <c r="I204" s="11"/>
      <c r="J204" s="11"/>
      <c r="K204" s="15">
        <f t="shared" si="11"/>
        <v>0</v>
      </c>
    </row>
    <row r="205" spans="1:11" ht="18.75" customHeight="1">
      <c r="A205" s="29">
        <v>5455</v>
      </c>
      <c r="B205" s="2" t="s">
        <v>152</v>
      </c>
      <c r="C205" s="13"/>
      <c r="D205" s="13"/>
      <c r="E205" s="14">
        <f t="shared" si="9"/>
        <v>0</v>
      </c>
      <c r="F205" s="11"/>
      <c r="G205" s="11"/>
      <c r="H205" s="15">
        <f t="shared" si="10"/>
        <v>0</v>
      </c>
      <c r="I205" s="11"/>
      <c r="J205" s="11"/>
      <c r="K205" s="15">
        <f t="shared" si="11"/>
        <v>0</v>
      </c>
    </row>
    <row r="206" spans="1:11" ht="18.75" customHeight="1">
      <c r="A206" s="29">
        <v>5465</v>
      </c>
      <c r="B206" s="2" t="s">
        <v>110</v>
      </c>
      <c r="C206" s="13"/>
      <c r="D206" s="13"/>
      <c r="E206" s="14">
        <f t="shared" si="9"/>
        <v>0</v>
      </c>
      <c r="F206" s="11"/>
      <c r="G206" s="11"/>
      <c r="H206" s="15">
        <f t="shared" si="10"/>
        <v>0</v>
      </c>
      <c r="I206" s="11"/>
      <c r="J206" s="11"/>
      <c r="K206" s="15">
        <f t="shared" si="11"/>
        <v>0</v>
      </c>
    </row>
    <row r="207" spans="1:11" ht="31.5">
      <c r="A207" s="29">
        <v>5466</v>
      </c>
      <c r="B207" s="28" t="s">
        <v>163</v>
      </c>
      <c r="C207" s="13"/>
      <c r="D207" s="13"/>
      <c r="E207" s="14">
        <f t="shared" si="9"/>
        <v>0</v>
      </c>
      <c r="F207" s="11"/>
      <c r="G207" s="11"/>
      <c r="H207" s="15">
        <f t="shared" si="10"/>
        <v>0</v>
      </c>
      <c r="I207" s="11"/>
      <c r="J207" s="11"/>
      <c r="K207" s="15">
        <f t="shared" si="11"/>
        <v>0</v>
      </c>
    </row>
    <row r="208" spans="1:11" ht="18.75" customHeight="1">
      <c r="A208" s="29">
        <v>5475</v>
      </c>
      <c r="B208" s="2" t="s">
        <v>153</v>
      </c>
      <c r="C208" s="13"/>
      <c r="D208" s="13"/>
      <c r="E208" s="14">
        <f t="shared" si="9"/>
        <v>0</v>
      </c>
      <c r="F208" s="11"/>
      <c r="G208" s="11"/>
      <c r="H208" s="15">
        <f t="shared" si="10"/>
        <v>0</v>
      </c>
      <c r="I208" s="11"/>
      <c r="J208" s="11"/>
      <c r="K208" s="15">
        <f t="shared" si="11"/>
        <v>0</v>
      </c>
    </row>
    <row r="209" spans="1:11" ht="15.75">
      <c r="A209" s="29" t="s">
        <v>159</v>
      </c>
      <c r="B209" s="29"/>
      <c r="C209" s="13">
        <f>C139+C146+C159</f>
        <v>0</v>
      </c>
      <c r="D209" s="13">
        <f>D139+D146+D159</f>
        <v>0</v>
      </c>
      <c r="E209" s="14">
        <f t="shared" si="9"/>
        <v>0</v>
      </c>
      <c r="F209" s="30">
        <f>SUM(F139+F146+F159)</f>
        <v>0</v>
      </c>
      <c r="G209" s="30">
        <f>SUM(G139+G146+G159)</f>
        <v>0</v>
      </c>
      <c r="H209" s="15">
        <f t="shared" si="10"/>
        <v>0</v>
      </c>
      <c r="I209" s="15">
        <f>G209+H209</f>
        <v>0</v>
      </c>
      <c r="J209" s="15">
        <f>H209+I209</f>
        <v>0</v>
      </c>
      <c r="K209" s="15">
        <f t="shared" si="11"/>
        <v>0</v>
      </c>
    </row>
    <row r="210" spans="1:11" ht="15.75">
      <c r="A210" s="29" t="s">
        <v>160</v>
      </c>
      <c r="B210" s="29"/>
      <c r="C210" s="31">
        <f>SUM(C137+C209)</f>
        <v>5084</v>
      </c>
      <c r="D210" s="31">
        <f>SUM(D137+D209)</f>
        <v>15818</v>
      </c>
      <c r="E210" s="31">
        <f>SUM(E137+E209)</f>
        <v>20902</v>
      </c>
      <c r="F210" s="30">
        <f>SUM(F137+F209)</f>
        <v>86.52999999999999</v>
      </c>
      <c r="G210" s="30">
        <f>SUM(G137+G209)</f>
        <v>129.85000000000002</v>
      </c>
      <c r="H210" s="15">
        <f t="shared" si="10"/>
        <v>216.38</v>
      </c>
      <c r="I210" s="30">
        <f>SUM(I137+I209)</f>
        <v>238.87</v>
      </c>
      <c r="J210" s="30">
        <f>SUM(J137+J209)</f>
        <v>358.32000000000005</v>
      </c>
      <c r="K210" s="15">
        <f t="shared" si="11"/>
        <v>597.19</v>
      </c>
    </row>
    <row r="211" spans="3:11" ht="15.75">
      <c r="C211" s="32"/>
      <c r="D211" s="32"/>
      <c r="E211" s="32"/>
      <c r="F211" s="33"/>
      <c r="G211" s="33"/>
      <c r="H211" s="33"/>
      <c r="I211" s="33"/>
      <c r="J211" s="33"/>
      <c r="K211" s="33"/>
    </row>
    <row r="212" spans="3:11" ht="15.75">
      <c r="C212" s="32"/>
      <c r="D212" s="32"/>
      <c r="E212" s="32"/>
      <c r="F212" s="33"/>
      <c r="G212" s="33"/>
      <c r="H212" s="33"/>
      <c r="I212" s="33"/>
      <c r="J212" s="33"/>
      <c r="K212" s="33"/>
    </row>
    <row r="213" spans="3:11" ht="15.75">
      <c r="C213" s="32"/>
      <c r="D213" s="32"/>
      <c r="E213" s="32"/>
      <c r="F213" s="33"/>
      <c r="G213" s="33"/>
      <c r="H213" s="33"/>
      <c r="I213" s="33"/>
      <c r="J213" s="33"/>
      <c r="K213" s="33"/>
    </row>
    <row r="214" spans="3:11" ht="15.75">
      <c r="C214" s="32"/>
      <c r="D214" s="32"/>
      <c r="E214" s="32"/>
      <c r="F214" s="33"/>
      <c r="G214" s="33"/>
      <c r="H214" s="33"/>
      <c r="I214" s="33"/>
      <c r="J214" s="33"/>
      <c r="K214" s="33"/>
    </row>
    <row r="215" spans="3:11" ht="15.75">
      <c r="C215" s="32"/>
      <c r="D215" s="32"/>
      <c r="E215" s="32"/>
      <c r="F215" s="33"/>
      <c r="G215" s="33"/>
      <c r="H215" s="33"/>
      <c r="I215" s="33"/>
      <c r="J215" s="33"/>
      <c r="K215" s="33"/>
    </row>
    <row r="216" spans="3:11" ht="15.75">
      <c r="C216" s="32"/>
      <c r="D216" s="32"/>
      <c r="E216" s="32"/>
      <c r="F216" s="33"/>
      <c r="G216" s="33"/>
      <c r="H216" s="33"/>
      <c r="I216" s="33"/>
      <c r="J216" s="33"/>
      <c r="K216" s="33"/>
    </row>
    <row r="217" spans="3:11" ht="15.75">
      <c r="C217" s="32"/>
      <c r="D217" s="32"/>
      <c r="E217" s="32"/>
      <c r="F217" s="33"/>
      <c r="G217" s="33"/>
      <c r="H217" s="33"/>
      <c r="I217" s="33"/>
      <c r="J217" s="33"/>
      <c r="K217" s="33"/>
    </row>
    <row r="218" spans="3:11" ht="15.75">
      <c r="C218" s="32"/>
      <c r="D218" s="32"/>
      <c r="E218" s="32"/>
      <c r="F218" s="33"/>
      <c r="G218" s="33"/>
      <c r="H218" s="33"/>
      <c r="I218" s="33"/>
      <c r="J218" s="33"/>
      <c r="K218" s="33"/>
    </row>
    <row r="219" spans="6:11" ht="15.75">
      <c r="F219" s="34"/>
      <c r="G219" s="34"/>
      <c r="H219" s="34"/>
      <c r="I219" s="34"/>
      <c r="J219" s="34"/>
      <c r="K219" s="34"/>
    </row>
    <row r="220" spans="6:11" ht="15.75">
      <c r="F220" s="34"/>
      <c r="G220" s="34"/>
      <c r="H220" s="34"/>
      <c r="I220" s="34"/>
      <c r="J220" s="34"/>
      <c r="K220" s="34"/>
    </row>
    <row r="221" spans="6:11" ht="15.75">
      <c r="F221" s="34"/>
      <c r="G221" s="34"/>
      <c r="H221" s="34"/>
      <c r="I221" s="34"/>
      <c r="J221" s="34"/>
      <c r="K221" s="34"/>
    </row>
    <row r="222" spans="6:11" ht="15.75">
      <c r="F222" s="34"/>
      <c r="G222" s="34"/>
      <c r="H222" s="34"/>
      <c r="I222" s="34"/>
      <c r="J222" s="34"/>
      <c r="K222" s="34"/>
    </row>
    <row r="223" spans="6:11" ht="15.75">
      <c r="F223" s="34"/>
      <c r="G223" s="34"/>
      <c r="H223" s="34"/>
      <c r="I223" s="34"/>
      <c r="J223" s="34"/>
      <c r="K223" s="34"/>
    </row>
    <row r="224" spans="6:11" ht="15.75">
      <c r="F224" s="34"/>
      <c r="G224" s="34"/>
      <c r="H224" s="34"/>
      <c r="I224" s="34"/>
      <c r="J224" s="34"/>
      <c r="K224" s="34"/>
    </row>
  </sheetData>
  <sheetProtection/>
  <mergeCells count="8">
    <mergeCell ref="A1:K1"/>
    <mergeCell ref="C2:E2"/>
    <mergeCell ref="F2:K2"/>
    <mergeCell ref="C3:C4"/>
    <mergeCell ref="D3:D4"/>
    <mergeCell ref="E3:E4"/>
    <mergeCell ref="F3:H3"/>
    <mergeCell ref="I3:K3"/>
  </mergeCells>
  <printOptions horizontalCentered="1"/>
  <pageMargins left="1.05" right="0.62" top="0.45" bottom="1.34" header="0.46" footer="1.02"/>
  <pageSetup firstPageNumber="184" useFirstPageNumber="1" horizontalDpi="600" verticalDpi="600" orientation="landscape" paperSize="9" scale="90" r:id="rId1"/>
  <headerFooter>
    <oddHeader>&amp;L&amp;"-,Bold"&amp;12Name of State : Sikkim&amp;C&amp;"-,Bold"&amp;12Total No. of State Govt. Employees &amp;&amp; Expenditure As on 31st March 2012
(From 2007-08 to 2012-13)&amp;R&amp;"-,Bold"&amp;12Statement - 5
Rs. in Crore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4"/>
  <sheetViews>
    <sheetView tabSelected="1" view="pageLayout" workbookViewId="0" topLeftCell="A1">
      <selection activeCell="B4" sqref="B4"/>
    </sheetView>
  </sheetViews>
  <sheetFormatPr defaultColWidth="10.140625" defaultRowHeight="12.75"/>
  <cols>
    <col min="1" max="1" width="6.421875" style="1" customWidth="1"/>
    <col min="2" max="2" width="48.00390625" style="1" customWidth="1"/>
    <col min="3" max="5" width="9.7109375" style="1" customWidth="1"/>
    <col min="6" max="11" width="10.140625" style="1" customWidth="1"/>
    <col min="12" max="16384" width="10.140625" style="1" customWidth="1"/>
  </cols>
  <sheetData>
    <row r="1" spans="1:11" ht="15.75">
      <c r="A1" s="39" t="s">
        <v>178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6.25" customHeight="1">
      <c r="A2" s="2"/>
      <c r="B2" s="3"/>
      <c r="C2" s="40" t="s">
        <v>0</v>
      </c>
      <c r="D2" s="40"/>
      <c r="E2" s="40"/>
      <c r="F2" s="40" t="s">
        <v>1</v>
      </c>
      <c r="G2" s="40"/>
      <c r="H2" s="40"/>
      <c r="I2" s="40"/>
      <c r="J2" s="40"/>
      <c r="K2" s="40"/>
    </row>
    <row r="3" spans="1:11" ht="15.75">
      <c r="A3" s="3"/>
      <c r="B3" s="3"/>
      <c r="C3" s="37" t="s">
        <v>2</v>
      </c>
      <c r="D3" s="37" t="s">
        <v>3</v>
      </c>
      <c r="E3" s="37" t="s">
        <v>4</v>
      </c>
      <c r="F3" s="38" t="s">
        <v>5</v>
      </c>
      <c r="G3" s="38"/>
      <c r="H3" s="38"/>
      <c r="I3" s="38" t="s">
        <v>3</v>
      </c>
      <c r="J3" s="38"/>
      <c r="K3" s="38"/>
    </row>
    <row r="4" spans="1:11" ht="126">
      <c r="A4" s="3"/>
      <c r="B4" s="3" t="s">
        <v>6</v>
      </c>
      <c r="C4" s="37"/>
      <c r="D4" s="37"/>
      <c r="E4" s="37"/>
      <c r="F4" s="4" t="s">
        <v>7</v>
      </c>
      <c r="G4" s="4" t="s">
        <v>8</v>
      </c>
      <c r="H4" s="4" t="s">
        <v>4</v>
      </c>
      <c r="I4" s="4" t="s">
        <v>7</v>
      </c>
      <c r="J4" s="4" t="s">
        <v>8</v>
      </c>
      <c r="K4" s="4" t="s">
        <v>9</v>
      </c>
    </row>
    <row r="5" spans="1:11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7">
        <v>11</v>
      </c>
    </row>
    <row r="6" spans="1:11" ht="15.75">
      <c r="A6" s="7" t="s">
        <v>155</v>
      </c>
      <c r="B6" s="8" t="s">
        <v>156</v>
      </c>
      <c r="C6" s="9"/>
      <c r="D6" s="9"/>
      <c r="E6" s="10"/>
      <c r="F6" s="11"/>
      <c r="G6" s="11"/>
      <c r="H6" s="12"/>
      <c r="I6" s="11"/>
      <c r="J6" s="11"/>
      <c r="K6" s="12"/>
    </row>
    <row r="7" spans="1:11" ht="21.75" customHeight="1">
      <c r="A7" s="5" t="s">
        <v>10</v>
      </c>
      <c r="B7" s="5" t="s">
        <v>11</v>
      </c>
      <c r="C7" s="13">
        <f>C8+C14+C24</f>
        <v>34</v>
      </c>
      <c r="D7" s="13">
        <f>D8+D14+D24</f>
        <v>7038</v>
      </c>
      <c r="E7" s="14">
        <f>SUM(C7+D7)</f>
        <v>7072</v>
      </c>
      <c r="F7" s="15">
        <f>F8+F14+F24</f>
        <v>0.62</v>
      </c>
      <c r="G7" s="15">
        <f>G8+G14+G24</f>
        <v>0.59</v>
      </c>
      <c r="H7" s="15">
        <f>F7+G7</f>
        <v>1.21</v>
      </c>
      <c r="I7" s="15">
        <f>I8+I14+I24</f>
        <v>118.21000000000001</v>
      </c>
      <c r="J7" s="15">
        <f>J8+J14+J24</f>
        <v>132.85999999999999</v>
      </c>
      <c r="K7" s="15">
        <f>I7+J7</f>
        <v>251.07</v>
      </c>
    </row>
    <row r="8" spans="1:11" ht="21.75" customHeight="1">
      <c r="A8" s="16" t="s">
        <v>12</v>
      </c>
      <c r="B8" s="16" t="s">
        <v>13</v>
      </c>
      <c r="C8" s="13">
        <f>SUM(C9:C13)</f>
        <v>0</v>
      </c>
      <c r="D8" s="13">
        <f>SUM(D9:D13)</f>
        <v>689</v>
      </c>
      <c r="E8" s="14">
        <f aca="true" t="shared" si="0" ref="E8:E71">SUM(C8+D8)</f>
        <v>689</v>
      </c>
      <c r="F8" s="11">
        <f>SUM(F9:F13)</f>
        <v>0</v>
      </c>
      <c r="G8" s="11">
        <f>SUM(G9:G13)</f>
        <v>0</v>
      </c>
      <c r="H8" s="15">
        <f aca="true" t="shared" si="1" ref="H8:H71">F8+G8</f>
        <v>0</v>
      </c>
      <c r="I8" s="11">
        <f>SUM(I9:I13)</f>
        <v>12.46</v>
      </c>
      <c r="J8" s="11">
        <f>SUM(J9:J13)</f>
        <v>12.060000000000002</v>
      </c>
      <c r="K8" s="15">
        <f>SUM(K9:K13)</f>
        <v>24.52</v>
      </c>
    </row>
    <row r="9" spans="1:11" ht="22.5" customHeight="1">
      <c r="A9" s="5">
        <v>2011</v>
      </c>
      <c r="B9" s="16" t="s">
        <v>14</v>
      </c>
      <c r="C9" s="13"/>
      <c r="D9" s="13">
        <v>134</v>
      </c>
      <c r="E9" s="14">
        <f t="shared" si="0"/>
        <v>134</v>
      </c>
      <c r="F9" s="11"/>
      <c r="G9" s="11"/>
      <c r="H9" s="15">
        <f t="shared" si="1"/>
        <v>0</v>
      </c>
      <c r="I9" s="11">
        <v>2.5</v>
      </c>
      <c r="J9" s="11">
        <v>2.39</v>
      </c>
      <c r="K9" s="15">
        <f>I9+J9</f>
        <v>4.890000000000001</v>
      </c>
    </row>
    <row r="10" spans="1:11" ht="22.5" customHeight="1">
      <c r="A10" s="5">
        <v>2012</v>
      </c>
      <c r="B10" s="16" t="s">
        <v>15</v>
      </c>
      <c r="C10" s="13"/>
      <c r="D10" s="13">
        <v>74</v>
      </c>
      <c r="E10" s="14">
        <f t="shared" si="0"/>
        <v>74</v>
      </c>
      <c r="F10" s="11"/>
      <c r="G10" s="11"/>
      <c r="H10" s="15">
        <f t="shared" si="1"/>
        <v>0</v>
      </c>
      <c r="I10" s="11">
        <v>1.21</v>
      </c>
      <c r="J10" s="11">
        <v>1.11</v>
      </c>
      <c r="K10" s="15">
        <f aca="true" t="shared" si="2" ref="K10:K73">I10+J10</f>
        <v>2.3200000000000003</v>
      </c>
    </row>
    <row r="11" spans="1:11" ht="22.5" customHeight="1">
      <c r="A11" s="5">
        <v>2013</v>
      </c>
      <c r="B11" s="16" t="s">
        <v>16</v>
      </c>
      <c r="C11" s="13"/>
      <c r="D11" s="13">
        <v>88</v>
      </c>
      <c r="E11" s="14">
        <f t="shared" si="0"/>
        <v>88</v>
      </c>
      <c r="F11" s="11"/>
      <c r="G11" s="11"/>
      <c r="H11" s="15">
        <f t="shared" si="1"/>
        <v>0</v>
      </c>
      <c r="I11" s="11">
        <v>1.66</v>
      </c>
      <c r="J11" s="11">
        <v>1.56</v>
      </c>
      <c r="K11" s="15">
        <f t="shared" si="2"/>
        <v>3.2199999999999998</v>
      </c>
    </row>
    <row r="12" spans="1:11" ht="22.5" customHeight="1">
      <c r="A12" s="5">
        <v>2014</v>
      </c>
      <c r="B12" s="16" t="s">
        <v>17</v>
      </c>
      <c r="C12" s="13"/>
      <c r="D12" s="13">
        <v>336</v>
      </c>
      <c r="E12" s="14">
        <f t="shared" si="0"/>
        <v>336</v>
      </c>
      <c r="F12" s="11"/>
      <c r="G12" s="11"/>
      <c r="H12" s="15">
        <f t="shared" si="1"/>
        <v>0</v>
      </c>
      <c r="I12" s="11">
        <v>5.96</v>
      </c>
      <c r="J12" s="11">
        <v>5.88</v>
      </c>
      <c r="K12" s="15">
        <f t="shared" si="2"/>
        <v>11.84</v>
      </c>
    </row>
    <row r="13" spans="1:11" ht="22.5" customHeight="1">
      <c r="A13" s="5">
        <v>2015</v>
      </c>
      <c r="B13" s="16" t="s">
        <v>18</v>
      </c>
      <c r="C13" s="13"/>
      <c r="D13" s="13">
        <v>57</v>
      </c>
      <c r="E13" s="14">
        <f t="shared" si="0"/>
        <v>57</v>
      </c>
      <c r="F13" s="11"/>
      <c r="G13" s="11"/>
      <c r="H13" s="15">
        <f t="shared" si="1"/>
        <v>0</v>
      </c>
      <c r="I13" s="11">
        <v>1.13</v>
      </c>
      <c r="J13" s="11">
        <v>1.12</v>
      </c>
      <c r="K13" s="15">
        <f t="shared" si="2"/>
        <v>2.25</v>
      </c>
    </row>
    <row r="14" spans="1:11" ht="22.5" customHeight="1">
      <c r="A14" s="16" t="s">
        <v>19</v>
      </c>
      <c r="B14" s="16" t="s">
        <v>20</v>
      </c>
      <c r="C14" s="13">
        <f>SUM(C15:C23)</f>
        <v>0</v>
      </c>
      <c r="D14" s="13">
        <f>SUM(D15:D23)</f>
        <v>586</v>
      </c>
      <c r="E14" s="14">
        <f t="shared" si="0"/>
        <v>586</v>
      </c>
      <c r="F14" s="13">
        <f>SUM(F15:F23)</f>
        <v>0</v>
      </c>
      <c r="G14" s="13">
        <f>SUM(G15:G23)</f>
        <v>0</v>
      </c>
      <c r="H14" s="15">
        <f t="shared" si="1"/>
        <v>0</v>
      </c>
      <c r="I14" s="13">
        <f>SUM(I15:I23)</f>
        <v>9.65</v>
      </c>
      <c r="J14" s="13">
        <f>SUM(J15:J23)</f>
        <v>9.32</v>
      </c>
      <c r="K14" s="15">
        <f t="shared" si="2"/>
        <v>18.97</v>
      </c>
    </row>
    <row r="15" spans="1:11" ht="15.75">
      <c r="A15" s="5">
        <v>2020</v>
      </c>
      <c r="B15" s="17" t="s">
        <v>21</v>
      </c>
      <c r="C15" s="13"/>
      <c r="D15" s="13">
        <v>39</v>
      </c>
      <c r="E15" s="14">
        <f t="shared" si="0"/>
        <v>39</v>
      </c>
      <c r="F15" s="11"/>
      <c r="G15" s="11"/>
      <c r="H15" s="15">
        <f t="shared" si="1"/>
        <v>0</v>
      </c>
      <c r="I15" s="11">
        <v>0.69</v>
      </c>
      <c r="J15" s="11">
        <v>0.66</v>
      </c>
      <c r="K15" s="15">
        <f t="shared" si="2"/>
        <v>1.35</v>
      </c>
    </row>
    <row r="16" spans="1:11" ht="22.5" customHeight="1">
      <c r="A16" s="5">
        <v>2029</v>
      </c>
      <c r="B16" s="16" t="s">
        <v>22</v>
      </c>
      <c r="C16" s="13"/>
      <c r="D16" s="13">
        <v>316</v>
      </c>
      <c r="E16" s="14">
        <f t="shared" si="0"/>
        <v>316</v>
      </c>
      <c r="F16" s="11"/>
      <c r="G16" s="11"/>
      <c r="H16" s="15">
        <f t="shared" si="1"/>
        <v>0</v>
      </c>
      <c r="I16" s="11">
        <v>4.88</v>
      </c>
      <c r="J16" s="11">
        <v>4.74</v>
      </c>
      <c r="K16" s="15">
        <f t="shared" si="2"/>
        <v>9.620000000000001</v>
      </c>
    </row>
    <row r="17" spans="1:11" ht="22.5" customHeight="1">
      <c r="A17" s="5">
        <v>2030</v>
      </c>
      <c r="B17" s="16" t="s">
        <v>23</v>
      </c>
      <c r="C17" s="13"/>
      <c r="D17" s="13"/>
      <c r="E17" s="14">
        <f t="shared" si="0"/>
        <v>0</v>
      </c>
      <c r="F17" s="11"/>
      <c r="G17" s="11"/>
      <c r="H17" s="15">
        <f t="shared" si="1"/>
        <v>0</v>
      </c>
      <c r="I17" s="11"/>
      <c r="J17" s="11"/>
      <c r="K17" s="15">
        <f t="shared" si="2"/>
        <v>0</v>
      </c>
    </row>
    <row r="18" spans="1:11" ht="30.75" customHeight="1">
      <c r="A18" s="5">
        <v>2035</v>
      </c>
      <c r="B18" s="17" t="s">
        <v>24</v>
      </c>
      <c r="C18" s="13"/>
      <c r="D18" s="13"/>
      <c r="E18" s="14">
        <f t="shared" si="0"/>
        <v>0</v>
      </c>
      <c r="F18" s="11"/>
      <c r="G18" s="11"/>
      <c r="H18" s="15">
        <f t="shared" si="1"/>
        <v>0</v>
      </c>
      <c r="I18" s="11"/>
      <c r="J18" s="11"/>
      <c r="K18" s="15">
        <f t="shared" si="2"/>
        <v>0</v>
      </c>
    </row>
    <row r="19" spans="1:11" ht="22.5" customHeight="1">
      <c r="A19" s="5">
        <v>2039</v>
      </c>
      <c r="B19" s="16" t="s">
        <v>25</v>
      </c>
      <c r="C19" s="13"/>
      <c r="D19" s="13">
        <v>108</v>
      </c>
      <c r="E19" s="14">
        <f t="shared" si="0"/>
        <v>108</v>
      </c>
      <c r="F19" s="11"/>
      <c r="G19" s="11"/>
      <c r="H19" s="15">
        <f t="shared" si="1"/>
        <v>0</v>
      </c>
      <c r="I19" s="11">
        <v>1.72</v>
      </c>
      <c r="J19" s="11">
        <v>1.65</v>
      </c>
      <c r="K19" s="15">
        <f t="shared" si="2"/>
        <v>3.37</v>
      </c>
    </row>
    <row r="20" spans="1:11" ht="21.75" customHeight="1">
      <c r="A20" s="5">
        <v>2040</v>
      </c>
      <c r="B20" s="16" t="s">
        <v>26</v>
      </c>
      <c r="C20" s="13"/>
      <c r="D20" s="13">
        <v>61</v>
      </c>
      <c r="E20" s="14">
        <f t="shared" si="0"/>
        <v>61</v>
      </c>
      <c r="F20" s="11"/>
      <c r="G20" s="11"/>
      <c r="H20" s="15">
        <f t="shared" si="1"/>
        <v>0</v>
      </c>
      <c r="I20" s="11">
        <v>1.19</v>
      </c>
      <c r="J20" s="11">
        <v>1.15</v>
      </c>
      <c r="K20" s="15">
        <f t="shared" si="2"/>
        <v>2.34</v>
      </c>
    </row>
    <row r="21" spans="1:11" ht="21.75" customHeight="1">
      <c r="A21" s="5">
        <v>2041</v>
      </c>
      <c r="B21" s="16" t="s">
        <v>27</v>
      </c>
      <c r="C21" s="13"/>
      <c r="D21" s="13">
        <v>39</v>
      </c>
      <c r="E21" s="14">
        <f t="shared" si="0"/>
        <v>39</v>
      </c>
      <c r="F21" s="11"/>
      <c r="G21" s="11"/>
      <c r="H21" s="15">
        <f t="shared" si="1"/>
        <v>0</v>
      </c>
      <c r="I21" s="11">
        <v>0.7</v>
      </c>
      <c r="J21" s="11">
        <v>0.67</v>
      </c>
      <c r="K21" s="15">
        <f t="shared" si="2"/>
        <v>1.37</v>
      </c>
    </row>
    <row r="22" spans="1:11" ht="31.5">
      <c r="A22" s="5">
        <v>2045</v>
      </c>
      <c r="B22" s="17" t="s">
        <v>28</v>
      </c>
      <c r="C22" s="13"/>
      <c r="D22" s="13">
        <v>23</v>
      </c>
      <c r="E22" s="14">
        <f t="shared" si="0"/>
        <v>23</v>
      </c>
      <c r="F22" s="11"/>
      <c r="G22" s="11"/>
      <c r="H22" s="15">
        <f t="shared" si="1"/>
        <v>0</v>
      </c>
      <c r="I22" s="11">
        <v>0.47</v>
      </c>
      <c r="J22" s="11">
        <v>0.45</v>
      </c>
      <c r="K22" s="15">
        <f t="shared" si="2"/>
        <v>0.9199999999999999</v>
      </c>
    </row>
    <row r="23" spans="1:11" ht="21.75" customHeight="1">
      <c r="A23" s="5">
        <v>2047</v>
      </c>
      <c r="B23" s="16" t="s">
        <v>29</v>
      </c>
      <c r="C23" s="13"/>
      <c r="D23" s="13"/>
      <c r="E23" s="14">
        <f t="shared" si="0"/>
        <v>0</v>
      </c>
      <c r="F23" s="11"/>
      <c r="G23" s="11"/>
      <c r="H23" s="15">
        <f t="shared" si="1"/>
        <v>0</v>
      </c>
      <c r="I23" s="11"/>
      <c r="J23" s="11"/>
      <c r="K23" s="15">
        <f t="shared" si="2"/>
        <v>0</v>
      </c>
    </row>
    <row r="24" spans="1:11" ht="21.75" customHeight="1">
      <c r="A24" s="18" t="s">
        <v>30</v>
      </c>
      <c r="B24" s="16" t="s">
        <v>31</v>
      </c>
      <c r="C24" s="13">
        <f>SUM(C25:C38)</f>
        <v>34</v>
      </c>
      <c r="D24" s="13">
        <f>SUM(D25:D38)</f>
        <v>5763</v>
      </c>
      <c r="E24" s="14">
        <f t="shared" si="0"/>
        <v>5797</v>
      </c>
      <c r="F24" s="19">
        <f>SUM(F25:F38)</f>
        <v>0.62</v>
      </c>
      <c r="G24" s="19">
        <f>SUM(G25:G38)</f>
        <v>0.59</v>
      </c>
      <c r="H24" s="15">
        <f t="shared" si="1"/>
        <v>1.21</v>
      </c>
      <c r="I24" s="19">
        <f>SUM(I25:I38)</f>
        <v>96.10000000000001</v>
      </c>
      <c r="J24" s="19">
        <f>SUM(J25:J38)</f>
        <v>111.47999999999999</v>
      </c>
      <c r="K24" s="15">
        <f t="shared" si="2"/>
        <v>207.57999999999998</v>
      </c>
    </row>
    <row r="25" spans="1:11" ht="21.75" customHeight="1">
      <c r="A25" s="5">
        <v>2051</v>
      </c>
      <c r="B25" s="16" t="s">
        <v>32</v>
      </c>
      <c r="C25" s="13"/>
      <c r="D25" s="13">
        <v>24</v>
      </c>
      <c r="E25" s="14">
        <f t="shared" si="0"/>
        <v>24</v>
      </c>
      <c r="F25" s="11"/>
      <c r="G25" s="11"/>
      <c r="H25" s="15">
        <f t="shared" si="1"/>
        <v>0</v>
      </c>
      <c r="I25" s="11">
        <v>0.51</v>
      </c>
      <c r="J25" s="11">
        <v>0.57</v>
      </c>
      <c r="K25" s="15">
        <f t="shared" si="2"/>
        <v>1.08</v>
      </c>
    </row>
    <row r="26" spans="1:11" ht="21.75" customHeight="1">
      <c r="A26" s="5">
        <v>2052</v>
      </c>
      <c r="B26" s="16" t="s">
        <v>33</v>
      </c>
      <c r="C26" s="13"/>
      <c r="D26" s="13">
        <v>476</v>
      </c>
      <c r="E26" s="14">
        <f t="shared" si="0"/>
        <v>476</v>
      </c>
      <c r="F26" s="11"/>
      <c r="G26" s="11"/>
      <c r="H26" s="15">
        <f t="shared" si="1"/>
        <v>0</v>
      </c>
      <c r="I26" s="11">
        <v>9.11</v>
      </c>
      <c r="J26" s="11">
        <v>8.96</v>
      </c>
      <c r="K26" s="15">
        <f t="shared" si="2"/>
        <v>18.07</v>
      </c>
    </row>
    <row r="27" spans="1:11" ht="21.75" customHeight="1">
      <c r="A27" s="5">
        <v>2053</v>
      </c>
      <c r="B27" s="16" t="s">
        <v>34</v>
      </c>
      <c r="C27" s="13"/>
      <c r="D27" s="13">
        <v>184</v>
      </c>
      <c r="E27" s="14">
        <f t="shared" si="0"/>
        <v>184</v>
      </c>
      <c r="F27" s="11"/>
      <c r="G27" s="11"/>
      <c r="H27" s="15">
        <f t="shared" si="1"/>
        <v>0</v>
      </c>
      <c r="I27" s="11">
        <v>3.54</v>
      </c>
      <c r="J27" s="11">
        <v>3.44</v>
      </c>
      <c r="K27" s="15">
        <f t="shared" si="2"/>
        <v>6.98</v>
      </c>
    </row>
    <row r="28" spans="1:11" ht="21.75" customHeight="1">
      <c r="A28" s="5">
        <v>2054</v>
      </c>
      <c r="B28" s="16" t="s">
        <v>35</v>
      </c>
      <c r="C28" s="13"/>
      <c r="D28" s="13">
        <v>209</v>
      </c>
      <c r="E28" s="14">
        <f t="shared" si="0"/>
        <v>209</v>
      </c>
      <c r="F28" s="11"/>
      <c r="G28" s="11"/>
      <c r="H28" s="15">
        <f t="shared" si="1"/>
        <v>0</v>
      </c>
      <c r="I28" s="11">
        <v>4.26</v>
      </c>
      <c r="J28" s="11">
        <v>4.17</v>
      </c>
      <c r="K28" s="15">
        <f t="shared" si="2"/>
        <v>8.43</v>
      </c>
    </row>
    <row r="29" spans="1:11" ht="21.75" customHeight="1">
      <c r="A29" s="5">
        <v>2055</v>
      </c>
      <c r="B29" s="16" t="s">
        <v>168</v>
      </c>
      <c r="C29" s="13"/>
      <c r="D29" s="13">
        <v>4418</v>
      </c>
      <c r="E29" s="14">
        <f t="shared" si="0"/>
        <v>4418</v>
      </c>
      <c r="F29" s="11"/>
      <c r="G29" s="11"/>
      <c r="H29" s="15">
        <f t="shared" si="1"/>
        <v>0</v>
      </c>
      <c r="I29" s="11">
        <v>70.48</v>
      </c>
      <c r="J29" s="11">
        <v>85.64</v>
      </c>
      <c r="K29" s="15">
        <f t="shared" si="2"/>
        <v>156.12</v>
      </c>
    </row>
    <row r="30" spans="1:11" ht="21.75" customHeight="1">
      <c r="A30" s="5"/>
      <c r="B30" s="18">
        <v>115</v>
      </c>
      <c r="C30" s="13"/>
      <c r="D30" s="13"/>
      <c r="E30" s="14"/>
      <c r="F30" s="11"/>
      <c r="G30" s="11"/>
      <c r="H30" s="15">
        <f t="shared" si="1"/>
        <v>0</v>
      </c>
      <c r="I30" s="11"/>
      <c r="J30" s="11"/>
      <c r="K30" s="15">
        <f t="shared" si="2"/>
        <v>0</v>
      </c>
    </row>
    <row r="31" spans="1:11" ht="15.75">
      <c r="A31" s="5"/>
      <c r="B31" s="20"/>
      <c r="C31" s="13"/>
      <c r="D31" s="13"/>
      <c r="E31" s="14">
        <f t="shared" si="0"/>
        <v>0</v>
      </c>
      <c r="F31" s="11"/>
      <c r="G31" s="11"/>
      <c r="H31" s="15">
        <f t="shared" si="1"/>
        <v>0</v>
      </c>
      <c r="I31" s="11"/>
      <c r="J31" s="11"/>
      <c r="K31" s="15">
        <f t="shared" si="2"/>
        <v>0</v>
      </c>
    </row>
    <row r="32" spans="1:11" ht="21.75" customHeight="1">
      <c r="A32" s="5">
        <v>2056</v>
      </c>
      <c r="B32" s="18" t="s">
        <v>169</v>
      </c>
      <c r="C32" s="13"/>
      <c r="D32" s="13">
        <v>92</v>
      </c>
      <c r="E32" s="14">
        <f t="shared" si="0"/>
        <v>92</v>
      </c>
      <c r="F32" s="11"/>
      <c r="G32" s="11"/>
      <c r="H32" s="15">
        <f t="shared" si="1"/>
        <v>0</v>
      </c>
      <c r="I32" s="11">
        <v>1.47</v>
      </c>
      <c r="J32" s="11">
        <v>1.65</v>
      </c>
      <c r="K32" s="15">
        <f t="shared" si="2"/>
        <v>3.12</v>
      </c>
    </row>
    <row r="33" spans="1:11" ht="21.75" customHeight="1">
      <c r="A33" s="16"/>
      <c r="B33" s="18">
        <v>102</v>
      </c>
      <c r="C33" s="13"/>
      <c r="D33" s="13"/>
      <c r="E33" s="14">
        <f t="shared" si="0"/>
        <v>0</v>
      </c>
      <c r="F33" s="11"/>
      <c r="G33" s="11"/>
      <c r="H33" s="15">
        <f t="shared" si="1"/>
        <v>0</v>
      </c>
      <c r="I33" s="11"/>
      <c r="J33" s="11"/>
      <c r="K33" s="15">
        <f t="shared" si="2"/>
        <v>0</v>
      </c>
    </row>
    <row r="34" spans="1:11" ht="15.75">
      <c r="A34" s="16"/>
      <c r="B34" s="20"/>
      <c r="C34" s="13"/>
      <c r="D34" s="13"/>
      <c r="E34" s="14">
        <f t="shared" si="0"/>
        <v>0</v>
      </c>
      <c r="F34" s="11"/>
      <c r="G34" s="11"/>
      <c r="H34" s="15">
        <f t="shared" si="1"/>
        <v>0</v>
      </c>
      <c r="I34" s="11"/>
      <c r="J34" s="11"/>
      <c r="K34" s="15">
        <f t="shared" si="2"/>
        <v>0</v>
      </c>
    </row>
    <row r="35" spans="1:11" ht="21.75" customHeight="1">
      <c r="A35" s="5">
        <v>2057</v>
      </c>
      <c r="B35" s="16" t="s">
        <v>36</v>
      </c>
      <c r="C35" s="13"/>
      <c r="D35" s="13"/>
      <c r="E35" s="14">
        <f t="shared" si="0"/>
        <v>0</v>
      </c>
      <c r="F35" s="11"/>
      <c r="G35" s="11"/>
      <c r="H35" s="15">
        <f t="shared" si="1"/>
        <v>0</v>
      </c>
      <c r="I35" s="11"/>
      <c r="J35" s="11"/>
      <c r="K35" s="15">
        <f t="shared" si="2"/>
        <v>0</v>
      </c>
    </row>
    <row r="36" spans="1:11" ht="21.75" customHeight="1">
      <c r="A36" s="5">
        <v>2058</v>
      </c>
      <c r="B36" s="16" t="s">
        <v>37</v>
      </c>
      <c r="C36" s="13">
        <v>34</v>
      </c>
      <c r="D36" s="13">
        <v>96</v>
      </c>
      <c r="E36" s="14">
        <f t="shared" si="0"/>
        <v>130</v>
      </c>
      <c r="F36" s="11">
        <v>0.62</v>
      </c>
      <c r="G36" s="11">
        <v>0.59</v>
      </c>
      <c r="H36" s="15">
        <f t="shared" si="1"/>
        <v>1.21</v>
      </c>
      <c r="I36" s="11">
        <v>1.53</v>
      </c>
      <c r="J36" s="11">
        <v>1.49</v>
      </c>
      <c r="K36" s="15">
        <f t="shared" si="2"/>
        <v>3.02</v>
      </c>
    </row>
    <row r="37" spans="1:11" ht="21.75" customHeight="1">
      <c r="A37" s="5">
        <v>2070</v>
      </c>
      <c r="B37" s="16" t="s">
        <v>38</v>
      </c>
      <c r="C37" s="13"/>
      <c r="D37" s="13">
        <v>241</v>
      </c>
      <c r="E37" s="14">
        <f t="shared" si="0"/>
        <v>241</v>
      </c>
      <c r="F37" s="11"/>
      <c r="G37" s="11"/>
      <c r="H37" s="15">
        <f t="shared" si="1"/>
        <v>0</v>
      </c>
      <c r="I37" s="11">
        <v>4.81</v>
      </c>
      <c r="J37" s="11">
        <v>5.1</v>
      </c>
      <c r="K37" s="15">
        <f t="shared" si="2"/>
        <v>9.91</v>
      </c>
    </row>
    <row r="38" spans="1:11" ht="21.75" customHeight="1">
      <c r="A38" s="5">
        <v>2075</v>
      </c>
      <c r="B38" s="16" t="s">
        <v>170</v>
      </c>
      <c r="C38" s="13"/>
      <c r="D38" s="13">
        <v>23</v>
      </c>
      <c r="E38" s="14">
        <f t="shared" si="0"/>
        <v>23</v>
      </c>
      <c r="F38" s="11"/>
      <c r="G38" s="11"/>
      <c r="H38" s="15">
        <f t="shared" si="1"/>
        <v>0</v>
      </c>
      <c r="I38" s="11">
        <v>0.39</v>
      </c>
      <c r="J38" s="11">
        <v>0.46</v>
      </c>
      <c r="K38" s="15">
        <f t="shared" si="2"/>
        <v>0.8500000000000001</v>
      </c>
    </row>
    <row r="39" spans="1:11" ht="21.75" customHeight="1">
      <c r="A39" s="5" t="s">
        <v>39</v>
      </c>
      <c r="B39" s="5" t="s">
        <v>40</v>
      </c>
      <c r="C39" s="13">
        <f>SUM(C40:C76)</f>
        <v>2955</v>
      </c>
      <c r="D39" s="13">
        <f>SUM(D40:D76)</f>
        <v>5375</v>
      </c>
      <c r="E39" s="14">
        <f t="shared" si="0"/>
        <v>8330</v>
      </c>
      <c r="F39" s="11">
        <f>SUM(F40:F76)</f>
        <v>62.08000000000001</v>
      </c>
      <c r="G39" s="11">
        <f>SUM(G40:G76)</f>
        <v>60.99999999999999</v>
      </c>
      <c r="H39" s="15">
        <f t="shared" si="1"/>
        <v>123.08000000000001</v>
      </c>
      <c r="I39" s="11">
        <f>SUM(I40:I76)</f>
        <v>126.42999999999999</v>
      </c>
      <c r="J39" s="11">
        <f>SUM(J40:J76)</f>
        <v>124.16000000000003</v>
      </c>
      <c r="K39" s="15">
        <f t="shared" si="2"/>
        <v>250.59000000000003</v>
      </c>
    </row>
    <row r="40" spans="1:11" ht="21.75" customHeight="1">
      <c r="A40" s="5">
        <v>2202</v>
      </c>
      <c r="B40" s="16" t="s">
        <v>41</v>
      </c>
      <c r="C40" s="13">
        <v>1521</v>
      </c>
      <c r="D40" s="13">
        <v>3449</v>
      </c>
      <c r="E40" s="14">
        <f t="shared" si="0"/>
        <v>4970</v>
      </c>
      <c r="F40" s="11">
        <v>33.22</v>
      </c>
      <c r="G40" s="11">
        <v>32.23</v>
      </c>
      <c r="H40" s="15">
        <f t="shared" si="1"/>
        <v>65.44999999999999</v>
      </c>
      <c r="I40" s="11">
        <v>84.96</v>
      </c>
      <c r="J40" s="11">
        <v>82.37</v>
      </c>
      <c r="K40" s="15">
        <f t="shared" si="2"/>
        <v>167.32999999999998</v>
      </c>
    </row>
    <row r="41" spans="1:11" ht="21.75" customHeight="1">
      <c r="A41" s="16"/>
      <c r="B41" s="21" t="s">
        <v>42</v>
      </c>
      <c r="C41" s="13"/>
      <c r="D41" s="13"/>
      <c r="E41" s="14">
        <f t="shared" si="0"/>
        <v>0</v>
      </c>
      <c r="F41" s="11"/>
      <c r="G41" s="11"/>
      <c r="H41" s="15">
        <f t="shared" si="1"/>
        <v>0</v>
      </c>
      <c r="I41" s="11"/>
      <c r="J41" s="11"/>
      <c r="K41" s="15">
        <f t="shared" si="2"/>
        <v>0</v>
      </c>
    </row>
    <row r="42" spans="1:11" ht="21.75" customHeight="1">
      <c r="A42" s="16"/>
      <c r="B42" s="21" t="s">
        <v>43</v>
      </c>
      <c r="C42" s="13"/>
      <c r="D42" s="13"/>
      <c r="E42" s="14">
        <f t="shared" si="0"/>
        <v>0</v>
      </c>
      <c r="F42" s="11"/>
      <c r="G42" s="11"/>
      <c r="H42" s="15">
        <f t="shared" si="1"/>
        <v>0</v>
      </c>
      <c r="I42" s="11"/>
      <c r="J42" s="11"/>
      <c r="K42" s="15">
        <f t="shared" si="2"/>
        <v>0</v>
      </c>
    </row>
    <row r="43" spans="1:11" ht="21.75" customHeight="1">
      <c r="A43" s="16"/>
      <c r="B43" s="21" t="s">
        <v>44</v>
      </c>
      <c r="C43" s="13"/>
      <c r="D43" s="13"/>
      <c r="E43" s="14">
        <f t="shared" si="0"/>
        <v>0</v>
      </c>
      <c r="F43" s="11"/>
      <c r="G43" s="11"/>
      <c r="H43" s="15">
        <f t="shared" si="1"/>
        <v>0</v>
      </c>
      <c r="I43" s="11"/>
      <c r="J43" s="11"/>
      <c r="K43" s="15">
        <f t="shared" si="2"/>
        <v>0</v>
      </c>
    </row>
    <row r="44" spans="1:11" ht="21.75" customHeight="1">
      <c r="A44" s="16"/>
      <c r="B44" s="21" t="s">
        <v>45</v>
      </c>
      <c r="C44" s="13"/>
      <c r="D44" s="13"/>
      <c r="E44" s="14">
        <f t="shared" si="0"/>
        <v>0</v>
      </c>
      <c r="F44" s="11"/>
      <c r="G44" s="11"/>
      <c r="H44" s="15">
        <f t="shared" si="1"/>
        <v>0</v>
      </c>
      <c r="I44" s="11"/>
      <c r="J44" s="11"/>
      <c r="K44" s="15">
        <f t="shared" si="2"/>
        <v>0</v>
      </c>
    </row>
    <row r="45" spans="1:11" ht="21.75" customHeight="1">
      <c r="A45" s="16"/>
      <c r="B45" s="21" t="s">
        <v>46</v>
      </c>
      <c r="C45" s="13"/>
      <c r="D45" s="13"/>
      <c r="E45" s="14">
        <f t="shared" si="0"/>
        <v>0</v>
      </c>
      <c r="F45" s="11"/>
      <c r="G45" s="11"/>
      <c r="H45" s="15">
        <f t="shared" si="1"/>
        <v>0</v>
      </c>
      <c r="I45" s="11"/>
      <c r="J45" s="11"/>
      <c r="K45" s="15">
        <f t="shared" si="2"/>
        <v>0</v>
      </c>
    </row>
    <row r="46" spans="1:11" ht="21.75" customHeight="1">
      <c r="A46" s="16"/>
      <c r="B46" s="21">
        <v>80</v>
      </c>
      <c r="C46" s="13"/>
      <c r="D46" s="13"/>
      <c r="E46" s="14">
        <f t="shared" si="0"/>
        <v>0</v>
      </c>
      <c r="F46" s="11"/>
      <c r="G46" s="11"/>
      <c r="H46" s="15">
        <f t="shared" si="1"/>
        <v>0</v>
      </c>
      <c r="I46" s="11"/>
      <c r="J46" s="11"/>
      <c r="K46" s="15">
        <f t="shared" si="2"/>
        <v>0</v>
      </c>
    </row>
    <row r="47" spans="1:11" ht="21.75" customHeight="1">
      <c r="A47" s="5">
        <v>2203</v>
      </c>
      <c r="B47" s="16" t="s">
        <v>47</v>
      </c>
      <c r="C47" s="13">
        <v>7</v>
      </c>
      <c r="D47" s="13"/>
      <c r="E47" s="14">
        <f t="shared" si="0"/>
        <v>7</v>
      </c>
      <c r="F47" s="11">
        <v>0.12</v>
      </c>
      <c r="G47" s="11">
        <v>0.12</v>
      </c>
      <c r="H47" s="15">
        <f t="shared" si="1"/>
        <v>0.24</v>
      </c>
      <c r="I47" s="11"/>
      <c r="J47" s="11"/>
      <c r="K47" s="15">
        <f t="shared" si="2"/>
        <v>0</v>
      </c>
    </row>
    <row r="48" spans="1:11" ht="21.75" customHeight="1">
      <c r="A48" s="5">
        <v>2204</v>
      </c>
      <c r="B48" s="16" t="s">
        <v>48</v>
      </c>
      <c r="C48" s="13">
        <v>46</v>
      </c>
      <c r="D48" s="13">
        <v>41</v>
      </c>
      <c r="E48" s="14">
        <f t="shared" si="0"/>
        <v>87</v>
      </c>
      <c r="F48" s="11">
        <v>0.87</v>
      </c>
      <c r="G48" s="11">
        <v>0.83</v>
      </c>
      <c r="H48" s="15">
        <f t="shared" si="1"/>
        <v>1.7</v>
      </c>
      <c r="I48" s="11">
        <v>0.81</v>
      </c>
      <c r="J48" s="11">
        <v>0.8</v>
      </c>
      <c r="K48" s="15">
        <f t="shared" si="2"/>
        <v>1.61</v>
      </c>
    </row>
    <row r="49" spans="1:11" ht="21.75" customHeight="1">
      <c r="A49" s="5">
        <v>2205</v>
      </c>
      <c r="B49" s="16" t="s">
        <v>49</v>
      </c>
      <c r="C49" s="13">
        <v>57</v>
      </c>
      <c r="D49" s="13">
        <v>46</v>
      </c>
      <c r="E49" s="14">
        <f t="shared" si="0"/>
        <v>103</v>
      </c>
      <c r="F49" s="11">
        <v>0.95</v>
      </c>
      <c r="G49" s="11">
        <v>0.91</v>
      </c>
      <c r="H49" s="15">
        <f t="shared" si="1"/>
        <v>1.8599999999999999</v>
      </c>
      <c r="I49" s="11">
        <v>0.82</v>
      </c>
      <c r="J49" s="11">
        <v>0.79</v>
      </c>
      <c r="K49" s="15">
        <f t="shared" si="2"/>
        <v>1.6099999999999999</v>
      </c>
    </row>
    <row r="50" spans="1:11" ht="21.75" customHeight="1">
      <c r="A50" s="5">
        <v>2210</v>
      </c>
      <c r="B50" s="16" t="s">
        <v>171</v>
      </c>
      <c r="C50" s="13">
        <v>603</v>
      </c>
      <c r="D50" s="13">
        <v>1266</v>
      </c>
      <c r="E50" s="14">
        <f t="shared" si="0"/>
        <v>1869</v>
      </c>
      <c r="F50" s="11">
        <v>12.35</v>
      </c>
      <c r="G50" s="11">
        <v>12.45</v>
      </c>
      <c r="H50" s="15">
        <f t="shared" si="1"/>
        <v>24.799999999999997</v>
      </c>
      <c r="I50" s="11">
        <v>27.73</v>
      </c>
      <c r="J50" s="11">
        <v>28.48</v>
      </c>
      <c r="K50" s="15">
        <f t="shared" si="2"/>
        <v>56.21</v>
      </c>
    </row>
    <row r="51" spans="1:11" ht="21.75" customHeight="1">
      <c r="A51" s="16"/>
      <c r="B51" s="21" t="s">
        <v>50</v>
      </c>
      <c r="C51" s="13"/>
      <c r="D51" s="13"/>
      <c r="E51" s="14">
        <f t="shared" si="0"/>
        <v>0</v>
      </c>
      <c r="F51" s="11"/>
      <c r="G51" s="11"/>
      <c r="H51" s="15">
        <f t="shared" si="1"/>
        <v>0</v>
      </c>
      <c r="I51" s="11"/>
      <c r="J51" s="11"/>
      <c r="K51" s="15">
        <f t="shared" si="2"/>
        <v>0</v>
      </c>
    </row>
    <row r="52" spans="1:11" ht="21.75" customHeight="1">
      <c r="A52" s="16"/>
      <c r="B52" s="21" t="s">
        <v>51</v>
      </c>
      <c r="C52" s="13"/>
      <c r="D52" s="13"/>
      <c r="E52" s="14">
        <f t="shared" si="0"/>
        <v>0</v>
      </c>
      <c r="F52" s="11"/>
      <c r="G52" s="11"/>
      <c r="H52" s="15">
        <f t="shared" si="1"/>
        <v>0</v>
      </c>
      <c r="I52" s="11"/>
      <c r="J52" s="11"/>
      <c r="K52" s="15">
        <f t="shared" si="2"/>
        <v>0</v>
      </c>
    </row>
    <row r="53" spans="1:11" ht="21.75" customHeight="1">
      <c r="A53" s="5">
        <v>2211</v>
      </c>
      <c r="B53" s="16" t="s">
        <v>52</v>
      </c>
      <c r="C53" s="13">
        <v>266</v>
      </c>
      <c r="D53" s="13"/>
      <c r="E53" s="14">
        <f t="shared" si="0"/>
        <v>266</v>
      </c>
      <c r="F53" s="11">
        <v>6</v>
      </c>
      <c r="G53" s="11">
        <v>6.13</v>
      </c>
      <c r="H53" s="15">
        <f t="shared" si="1"/>
        <v>12.129999999999999</v>
      </c>
      <c r="I53" s="11"/>
      <c r="J53" s="11"/>
      <c r="K53" s="15">
        <f t="shared" si="2"/>
        <v>0</v>
      </c>
    </row>
    <row r="54" spans="1:11" ht="21.75" customHeight="1">
      <c r="A54" s="5">
        <v>2215</v>
      </c>
      <c r="B54" s="18" t="s">
        <v>172</v>
      </c>
      <c r="C54" s="13">
        <v>131</v>
      </c>
      <c r="D54" s="13">
        <v>118</v>
      </c>
      <c r="E54" s="14">
        <f t="shared" si="0"/>
        <v>249</v>
      </c>
      <c r="F54" s="11">
        <v>2.38</v>
      </c>
      <c r="G54" s="11">
        <v>2.31</v>
      </c>
      <c r="H54" s="15">
        <f t="shared" si="1"/>
        <v>4.6899999999999995</v>
      </c>
      <c r="I54" s="11">
        <v>2.74</v>
      </c>
      <c r="J54" s="11">
        <v>2.65</v>
      </c>
      <c r="K54" s="15">
        <f t="shared" si="2"/>
        <v>5.390000000000001</v>
      </c>
    </row>
    <row r="55" spans="1:11" ht="21.75" customHeight="1">
      <c r="A55" s="16"/>
      <c r="B55" s="21" t="s">
        <v>42</v>
      </c>
      <c r="C55" s="13"/>
      <c r="D55" s="13"/>
      <c r="E55" s="14">
        <f>SUM(C55+D55)</f>
        <v>0</v>
      </c>
      <c r="F55" s="11"/>
      <c r="G55" s="11"/>
      <c r="H55" s="15">
        <f t="shared" si="1"/>
        <v>0</v>
      </c>
      <c r="I55" s="11"/>
      <c r="J55" s="11"/>
      <c r="K55" s="15">
        <f t="shared" si="2"/>
        <v>0</v>
      </c>
    </row>
    <row r="56" spans="1:11" ht="21" customHeight="1">
      <c r="A56" s="16"/>
      <c r="B56" s="21">
        <v>101</v>
      </c>
      <c r="C56" s="13"/>
      <c r="D56" s="13"/>
      <c r="E56" s="14">
        <f t="shared" si="0"/>
        <v>0</v>
      </c>
      <c r="F56" s="11"/>
      <c r="G56" s="11"/>
      <c r="H56" s="15">
        <f t="shared" si="1"/>
        <v>0</v>
      </c>
      <c r="I56" s="11"/>
      <c r="J56" s="11"/>
      <c r="K56" s="15">
        <f t="shared" si="2"/>
        <v>0</v>
      </c>
    </row>
    <row r="57" spans="1:11" ht="22.5" customHeight="1">
      <c r="A57" s="16"/>
      <c r="B57" s="18">
        <v>102</v>
      </c>
      <c r="C57" s="13"/>
      <c r="D57" s="13"/>
      <c r="E57" s="14">
        <f t="shared" si="0"/>
        <v>0</v>
      </c>
      <c r="F57" s="11"/>
      <c r="G57" s="11"/>
      <c r="H57" s="15">
        <f t="shared" si="1"/>
        <v>0</v>
      </c>
      <c r="I57" s="11"/>
      <c r="J57" s="11"/>
      <c r="K57" s="15">
        <f t="shared" si="2"/>
        <v>0</v>
      </c>
    </row>
    <row r="58" spans="1:11" ht="21.75" customHeight="1">
      <c r="A58" s="16"/>
      <c r="B58" s="18">
        <v>191</v>
      </c>
      <c r="C58" s="13"/>
      <c r="D58" s="13"/>
      <c r="E58" s="14">
        <f t="shared" si="0"/>
        <v>0</v>
      </c>
      <c r="F58" s="11"/>
      <c r="G58" s="11"/>
      <c r="H58" s="15">
        <f t="shared" si="1"/>
        <v>0</v>
      </c>
      <c r="I58" s="11"/>
      <c r="J58" s="11"/>
      <c r="K58" s="15">
        <f t="shared" si="2"/>
        <v>0</v>
      </c>
    </row>
    <row r="59" spans="1:11" ht="21.75" customHeight="1">
      <c r="A59" s="16"/>
      <c r="B59" s="21" t="s">
        <v>43</v>
      </c>
      <c r="C59" s="13"/>
      <c r="D59" s="13"/>
      <c r="E59" s="14">
        <f t="shared" si="0"/>
        <v>0</v>
      </c>
      <c r="F59" s="11"/>
      <c r="G59" s="11"/>
      <c r="H59" s="15">
        <f t="shared" si="1"/>
        <v>0</v>
      </c>
      <c r="I59" s="11"/>
      <c r="J59" s="11"/>
      <c r="K59" s="15">
        <f t="shared" si="2"/>
        <v>0</v>
      </c>
    </row>
    <row r="60" spans="1:11" ht="21.75" customHeight="1">
      <c r="A60" s="5">
        <v>2216</v>
      </c>
      <c r="B60" s="16" t="s">
        <v>53</v>
      </c>
      <c r="C60" s="13">
        <v>3</v>
      </c>
      <c r="D60" s="13"/>
      <c r="E60" s="14">
        <f t="shared" si="0"/>
        <v>3</v>
      </c>
      <c r="F60" s="11">
        <v>0.03</v>
      </c>
      <c r="G60" s="11">
        <v>0.03</v>
      </c>
      <c r="H60" s="15">
        <f t="shared" si="1"/>
        <v>0.06</v>
      </c>
      <c r="I60" s="11"/>
      <c r="J60" s="11"/>
      <c r="K60" s="15">
        <f t="shared" si="2"/>
        <v>0</v>
      </c>
    </row>
    <row r="61" spans="1:11" ht="21.75" customHeight="1">
      <c r="A61" s="5">
        <v>2059</v>
      </c>
      <c r="B61" s="16" t="s">
        <v>173</v>
      </c>
      <c r="C61" s="13">
        <v>50</v>
      </c>
      <c r="D61" s="13">
        <v>128</v>
      </c>
      <c r="E61" s="14">
        <f t="shared" si="0"/>
        <v>178</v>
      </c>
      <c r="F61" s="11">
        <v>0.87</v>
      </c>
      <c r="G61" s="11">
        <v>0.86</v>
      </c>
      <c r="H61" s="15">
        <f t="shared" si="1"/>
        <v>1.73</v>
      </c>
      <c r="I61" s="11">
        <v>2.84</v>
      </c>
      <c r="J61" s="11">
        <v>2.74</v>
      </c>
      <c r="K61" s="15">
        <f t="shared" si="2"/>
        <v>5.58</v>
      </c>
    </row>
    <row r="62" spans="1:11" ht="21.75" customHeight="1">
      <c r="A62" s="16"/>
      <c r="B62" s="21" t="s">
        <v>54</v>
      </c>
      <c r="C62" s="13"/>
      <c r="D62" s="13"/>
      <c r="E62" s="14">
        <f t="shared" si="0"/>
        <v>0</v>
      </c>
      <c r="F62" s="11"/>
      <c r="G62" s="11"/>
      <c r="H62" s="15">
        <f t="shared" si="1"/>
        <v>0</v>
      </c>
      <c r="I62" s="11"/>
      <c r="J62" s="11"/>
      <c r="K62" s="15">
        <f t="shared" si="2"/>
        <v>0</v>
      </c>
    </row>
    <row r="63" spans="1:11" ht="21.75" customHeight="1">
      <c r="A63" s="16"/>
      <c r="B63" s="21" t="s">
        <v>55</v>
      </c>
      <c r="C63" s="13"/>
      <c r="D63" s="13"/>
      <c r="E63" s="14">
        <f t="shared" si="0"/>
        <v>0</v>
      </c>
      <c r="F63" s="11"/>
      <c r="G63" s="11"/>
      <c r="H63" s="15">
        <f t="shared" si="1"/>
        <v>0</v>
      </c>
      <c r="I63" s="11"/>
      <c r="J63" s="11"/>
      <c r="K63" s="15">
        <f t="shared" si="2"/>
        <v>0</v>
      </c>
    </row>
    <row r="64" spans="1:11" ht="21.75" customHeight="1">
      <c r="A64" s="5">
        <v>2217</v>
      </c>
      <c r="B64" s="16" t="s">
        <v>56</v>
      </c>
      <c r="C64" s="13">
        <v>66</v>
      </c>
      <c r="D64" s="13">
        <v>106</v>
      </c>
      <c r="E64" s="14">
        <f t="shared" si="0"/>
        <v>172</v>
      </c>
      <c r="F64" s="11">
        <v>1.31</v>
      </c>
      <c r="G64" s="11">
        <v>1.25</v>
      </c>
      <c r="H64" s="15">
        <f t="shared" si="1"/>
        <v>2.56</v>
      </c>
      <c r="I64" s="11">
        <v>2.07</v>
      </c>
      <c r="J64" s="11">
        <v>1.95</v>
      </c>
      <c r="K64" s="15">
        <f t="shared" si="2"/>
        <v>4.02</v>
      </c>
    </row>
    <row r="65" spans="1:11" ht="21.75" customHeight="1">
      <c r="A65" s="5">
        <v>2220</v>
      </c>
      <c r="B65" s="16" t="s">
        <v>57</v>
      </c>
      <c r="C65" s="13">
        <v>13</v>
      </c>
      <c r="D65" s="13">
        <v>73</v>
      </c>
      <c r="E65" s="14">
        <f t="shared" si="0"/>
        <v>86</v>
      </c>
      <c r="F65" s="11">
        <v>0.17</v>
      </c>
      <c r="G65" s="11">
        <v>0.16</v>
      </c>
      <c r="H65" s="15">
        <f t="shared" si="1"/>
        <v>0.33</v>
      </c>
      <c r="I65" s="11">
        <v>1.38</v>
      </c>
      <c r="J65" s="11">
        <v>1.34</v>
      </c>
      <c r="K65" s="15">
        <f t="shared" si="2"/>
        <v>2.7199999999999998</v>
      </c>
    </row>
    <row r="66" spans="1:11" ht="21.75" customHeight="1">
      <c r="A66" s="5">
        <v>2225</v>
      </c>
      <c r="B66" s="16" t="s">
        <v>58</v>
      </c>
      <c r="C66" s="13">
        <v>31</v>
      </c>
      <c r="D66" s="13">
        <v>24</v>
      </c>
      <c r="E66" s="14">
        <f t="shared" si="0"/>
        <v>55</v>
      </c>
      <c r="F66" s="11">
        <v>0.59</v>
      </c>
      <c r="G66" s="11">
        <v>0.57</v>
      </c>
      <c r="H66" s="15">
        <f t="shared" si="1"/>
        <v>1.16</v>
      </c>
      <c r="I66" s="11">
        <v>0.45</v>
      </c>
      <c r="J66" s="11">
        <v>0.44</v>
      </c>
      <c r="K66" s="15">
        <f t="shared" si="2"/>
        <v>0.89</v>
      </c>
    </row>
    <row r="67" spans="1:11" ht="21.75" customHeight="1">
      <c r="A67" s="5">
        <v>2230</v>
      </c>
      <c r="B67" s="16" t="s">
        <v>59</v>
      </c>
      <c r="C67" s="13">
        <v>40</v>
      </c>
      <c r="D67" s="13">
        <v>40</v>
      </c>
      <c r="E67" s="14">
        <f t="shared" si="0"/>
        <v>80</v>
      </c>
      <c r="F67" s="11">
        <v>0.77</v>
      </c>
      <c r="G67" s="11">
        <v>0.73</v>
      </c>
      <c r="H67" s="15">
        <f t="shared" si="1"/>
        <v>1.5</v>
      </c>
      <c r="I67" s="11">
        <v>0.77</v>
      </c>
      <c r="J67" s="11">
        <v>0.73</v>
      </c>
      <c r="K67" s="15">
        <f t="shared" si="2"/>
        <v>1.5</v>
      </c>
    </row>
    <row r="68" spans="1:11" ht="21.75" customHeight="1">
      <c r="A68" s="5">
        <v>2235</v>
      </c>
      <c r="B68" s="16" t="s">
        <v>174</v>
      </c>
      <c r="C68" s="13">
        <v>121</v>
      </c>
      <c r="D68" s="13">
        <v>16</v>
      </c>
      <c r="E68" s="14">
        <f t="shared" si="0"/>
        <v>137</v>
      </c>
      <c r="F68" s="11">
        <v>2.45</v>
      </c>
      <c r="G68" s="11">
        <v>2.42</v>
      </c>
      <c r="H68" s="15">
        <f t="shared" si="1"/>
        <v>4.87</v>
      </c>
      <c r="I68" s="11">
        <v>0.35</v>
      </c>
      <c r="J68" s="11">
        <v>0.34</v>
      </c>
      <c r="K68" s="15">
        <f t="shared" si="2"/>
        <v>0.69</v>
      </c>
    </row>
    <row r="69" spans="1:11" ht="21.75" customHeight="1">
      <c r="A69" s="22" t="s">
        <v>42</v>
      </c>
      <c r="B69" s="18" t="s">
        <v>60</v>
      </c>
      <c r="C69" s="13"/>
      <c r="D69" s="13"/>
      <c r="E69" s="14">
        <f t="shared" si="0"/>
        <v>0</v>
      </c>
      <c r="F69" s="11"/>
      <c r="G69" s="11"/>
      <c r="H69" s="15">
        <f t="shared" si="1"/>
        <v>0</v>
      </c>
      <c r="I69" s="11"/>
      <c r="J69" s="11"/>
      <c r="K69" s="15">
        <f t="shared" si="2"/>
        <v>0</v>
      </c>
    </row>
    <row r="70" spans="1:11" ht="18" customHeight="1">
      <c r="A70" s="22" t="s">
        <v>43</v>
      </c>
      <c r="B70" s="18" t="s">
        <v>61</v>
      </c>
      <c r="C70" s="13"/>
      <c r="D70" s="13"/>
      <c r="E70" s="14">
        <f t="shared" si="0"/>
        <v>0</v>
      </c>
      <c r="F70" s="11"/>
      <c r="G70" s="11"/>
      <c r="H70" s="15">
        <f t="shared" si="1"/>
        <v>0</v>
      </c>
      <c r="I70" s="11"/>
      <c r="J70" s="11"/>
      <c r="K70" s="15">
        <f t="shared" si="2"/>
        <v>0</v>
      </c>
    </row>
    <row r="71" spans="1:11" ht="21.75" customHeight="1">
      <c r="A71" s="5">
        <v>2236</v>
      </c>
      <c r="B71" s="16" t="s">
        <v>175</v>
      </c>
      <c r="C71" s="13"/>
      <c r="D71" s="13">
        <v>19</v>
      </c>
      <c r="E71" s="14">
        <f t="shared" si="0"/>
        <v>19</v>
      </c>
      <c r="F71" s="11"/>
      <c r="G71" s="11"/>
      <c r="H71" s="15">
        <f t="shared" si="1"/>
        <v>0</v>
      </c>
      <c r="I71" s="11">
        <v>0.43</v>
      </c>
      <c r="J71" s="11">
        <v>0.43</v>
      </c>
      <c r="K71" s="15">
        <f t="shared" si="2"/>
        <v>0.86</v>
      </c>
    </row>
    <row r="72" spans="1:11" ht="21.75" customHeight="1">
      <c r="A72" s="5">
        <v>2245</v>
      </c>
      <c r="B72" s="18" t="s">
        <v>62</v>
      </c>
      <c r="C72" s="13"/>
      <c r="D72" s="13">
        <v>13</v>
      </c>
      <c r="E72" s="14">
        <f aca="true" t="shared" si="3" ref="E72:E135">SUM(C72+D72)</f>
        <v>13</v>
      </c>
      <c r="F72" s="11"/>
      <c r="G72" s="11"/>
      <c r="H72" s="15">
        <f aca="true" t="shared" si="4" ref="H72:H135">F72+G72</f>
        <v>0</v>
      </c>
      <c r="I72" s="11">
        <v>0.2</v>
      </c>
      <c r="J72" s="11">
        <v>0.2</v>
      </c>
      <c r="K72" s="15">
        <f t="shared" si="2"/>
        <v>0.4</v>
      </c>
    </row>
    <row r="73" spans="1:11" ht="21.75" customHeight="1">
      <c r="A73" s="16"/>
      <c r="B73" s="23" t="s">
        <v>42</v>
      </c>
      <c r="C73" s="13"/>
      <c r="D73" s="13"/>
      <c r="E73" s="14">
        <f t="shared" si="3"/>
        <v>0</v>
      </c>
      <c r="F73" s="11"/>
      <c r="G73" s="11"/>
      <c r="H73" s="15">
        <f t="shared" si="4"/>
        <v>0</v>
      </c>
      <c r="I73" s="11"/>
      <c r="J73" s="11"/>
      <c r="K73" s="15">
        <f t="shared" si="2"/>
        <v>0</v>
      </c>
    </row>
    <row r="74" spans="1:11" ht="21.75" customHeight="1">
      <c r="A74" s="16"/>
      <c r="B74" s="23" t="s">
        <v>43</v>
      </c>
      <c r="C74" s="13"/>
      <c r="D74" s="13"/>
      <c r="E74" s="14">
        <f t="shared" si="3"/>
        <v>0</v>
      </c>
      <c r="F74" s="11"/>
      <c r="G74" s="11"/>
      <c r="H74" s="15">
        <f t="shared" si="4"/>
        <v>0</v>
      </c>
      <c r="I74" s="11"/>
      <c r="J74" s="11"/>
      <c r="K74" s="15">
        <f aca="true" t="shared" si="5" ref="K74:K137">I74+J74</f>
        <v>0</v>
      </c>
    </row>
    <row r="75" spans="1:11" ht="21.75" customHeight="1">
      <c r="A75" s="5">
        <v>2250</v>
      </c>
      <c r="B75" s="16" t="s">
        <v>63</v>
      </c>
      <c r="C75" s="13"/>
      <c r="D75" s="13">
        <v>33</v>
      </c>
      <c r="E75" s="14">
        <f t="shared" si="3"/>
        <v>33</v>
      </c>
      <c r="F75" s="11"/>
      <c r="G75" s="11"/>
      <c r="H75" s="15">
        <f t="shared" si="4"/>
        <v>0</v>
      </c>
      <c r="I75" s="11">
        <v>0.7</v>
      </c>
      <c r="J75" s="11">
        <v>0.69</v>
      </c>
      <c r="K75" s="15">
        <f t="shared" si="5"/>
        <v>1.39</v>
      </c>
    </row>
    <row r="76" spans="1:11" ht="21.75" customHeight="1">
      <c r="A76" s="5">
        <v>2251</v>
      </c>
      <c r="B76" s="16" t="s">
        <v>64</v>
      </c>
      <c r="C76" s="13"/>
      <c r="D76" s="13">
        <v>3</v>
      </c>
      <c r="E76" s="14">
        <f t="shared" si="3"/>
        <v>3</v>
      </c>
      <c r="F76" s="11"/>
      <c r="G76" s="11"/>
      <c r="H76" s="15">
        <f t="shared" si="4"/>
        <v>0</v>
      </c>
      <c r="I76" s="11">
        <v>0.18</v>
      </c>
      <c r="J76" s="11">
        <v>0.21</v>
      </c>
      <c r="K76" s="15">
        <f t="shared" si="5"/>
        <v>0.39</v>
      </c>
    </row>
    <row r="77" spans="1:11" ht="21.75" customHeight="1">
      <c r="A77" s="24" t="s">
        <v>65</v>
      </c>
      <c r="B77" s="5" t="s">
        <v>66</v>
      </c>
      <c r="C77" s="13">
        <f>SUM(C78:C134)</f>
        <v>2083</v>
      </c>
      <c r="D77" s="13">
        <f>SUM(D78:D134)</f>
        <v>4110</v>
      </c>
      <c r="E77" s="14">
        <f t="shared" si="3"/>
        <v>6193</v>
      </c>
      <c r="F77" s="11">
        <f>SUM(F78:F134)</f>
        <v>36.6</v>
      </c>
      <c r="G77" s="11">
        <f>SUM(G78:G134)</f>
        <v>35.86</v>
      </c>
      <c r="H77" s="15">
        <f t="shared" si="4"/>
        <v>72.46000000000001</v>
      </c>
      <c r="I77" s="11">
        <f>SUM(I78:I134)</f>
        <v>79.10000000000001</v>
      </c>
      <c r="J77" s="11">
        <f>SUM(J78:J134)</f>
        <v>77.11999999999999</v>
      </c>
      <c r="K77" s="15">
        <f t="shared" si="5"/>
        <v>156.22</v>
      </c>
    </row>
    <row r="78" spans="1:11" ht="21.75" customHeight="1">
      <c r="A78" s="25">
        <v>2401</v>
      </c>
      <c r="B78" s="16" t="s">
        <v>67</v>
      </c>
      <c r="C78" s="13">
        <v>89</v>
      </c>
      <c r="D78" s="13">
        <v>537</v>
      </c>
      <c r="E78" s="14">
        <f t="shared" si="3"/>
        <v>626</v>
      </c>
      <c r="F78" s="11">
        <v>1.41</v>
      </c>
      <c r="G78" s="11">
        <v>1.37</v>
      </c>
      <c r="H78" s="15">
        <f t="shared" si="4"/>
        <v>2.7800000000000002</v>
      </c>
      <c r="I78" s="11">
        <v>11.21</v>
      </c>
      <c r="J78" s="11">
        <v>10.88</v>
      </c>
      <c r="K78" s="15">
        <f t="shared" si="5"/>
        <v>22.090000000000003</v>
      </c>
    </row>
    <row r="79" spans="1:11" ht="21.75" customHeight="1">
      <c r="A79" s="25">
        <v>2402</v>
      </c>
      <c r="B79" s="16" t="s">
        <v>68</v>
      </c>
      <c r="C79" s="13">
        <v>11</v>
      </c>
      <c r="D79" s="13">
        <v>120</v>
      </c>
      <c r="E79" s="14">
        <f t="shared" si="3"/>
        <v>131</v>
      </c>
      <c r="F79" s="11">
        <v>0.24</v>
      </c>
      <c r="G79" s="11">
        <v>0.23</v>
      </c>
      <c r="H79" s="15">
        <f t="shared" si="4"/>
        <v>0.47</v>
      </c>
      <c r="I79" s="11">
        <v>2.58</v>
      </c>
      <c r="J79" s="11">
        <v>2.49</v>
      </c>
      <c r="K79" s="15">
        <f t="shared" si="5"/>
        <v>5.07</v>
      </c>
    </row>
    <row r="80" spans="1:11" ht="21.75" customHeight="1">
      <c r="A80" s="25">
        <v>2403</v>
      </c>
      <c r="B80" s="16" t="s">
        <v>69</v>
      </c>
      <c r="C80" s="13">
        <v>50</v>
      </c>
      <c r="D80" s="13">
        <v>375</v>
      </c>
      <c r="E80" s="14">
        <f t="shared" si="3"/>
        <v>425</v>
      </c>
      <c r="F80" s="11">
        <v>0.91</v>
      </c>
      <c r="G80" s="11">
        <v>0.88</v>
      </c>
      <c r="H80" s="15">
        <f t="shared" si="4"/>
        <v>1.79</v>
      </c>
      <c r="I80" s="11">
        <v>8.03</v>
      </c>
      <c r="J80" s="11">
        <v>7.98</v>
      </c>
      <c r="K80" s="15">
        <f t="shared" si="5"/>
        <v>16.009999999999998</v>
      </c>
    </row>
    <row r="81" spans="1:11" ht="21.75" customHeight="1">
      <c r="A81" s="25">
        <v>2404</v>
      </c>
      <c r="B81" s="18" t="s">
        <v>70</v>
      </c>
      <c r="C81" s="13">
        <v>12</v>
      </c>
      <c r="D81" s="13">
        <v>11</v>
      </c>
      <c r="E81" s="14">
        <f t="shared" si="3"/>
        <v>23</v>
      </c>
      <c r="F81" s="11">
        <v>0.29</v>
      </c>
      <c r="G81" s="11">
        <v>0.29</v>
      </c>
      <c r="H81" s="15">
        <f t="shared" si="4"/>
        <v>0.58</v>
      </c>
      <c r="I81" s="11">
        <v>0.24</v>
      </c>
      <c r="J81" s="11">
        <v>0.25</v>
      </c>
      <c r="K81" s="15">
        <f t="shared" si="5"/>
        <v>0.49</v>
      </c>
    </row>
    <row r="82" spans="1:11" ht="21.75" customHeight="1">
      <c r="A82" s="25">
        <v>2405</v>
      </c>
      <c r="B82" s="16" t="s">
        <v>71</v>
      </c>
      <c r="C82" s="13"/>
      <c r="D82" s="13">
        <v>85</v>
      </c>
      <c r="E82" s="14">
        <f t="shared" si="3"/>
        <v>85</v>
      </c>
      <c r="F82" s="11"/>
      <c r="G82" s="11"/>
      <c r="H82" s="15">
        <f t="shared" si="4"/>
        <v>0</v>
      </c>
      <c r="I82" s="11">
        <v>1.56</v>
      </c>
      <c r="J82" s="11">
        <v>1.54</v>
      </c>
      <c r="K82" s="15">
        <f t="shared" si="5"/>
        <v>3.1</v>
      </c>
    </row>
    <row r="83" spans="1:11" ht="21.75" customHeight="1">
      <c r="A83" s="25">
        <v>2406</v>
      </c>
      <c r="B83" s="16" t="s">
        <v>72</v>
      </c>
      <c r="C83" s="13">
        <v>296</v>
      </c>
      <c r="D83" s="13">
        <v>604</v>
      </c>
      <c r="E83" s="14">
        <f t="shared" si="3"/>
        <v>900</v>
      </c>
      <c r="F83" s="11">
        <v>5.08</v>
      </c>
      <c r="G83" s="11">
        <v>4.98</v>
      </c>
      <c r="H83" s="15">
        <f t="shared" si="4"/>
        <v>10.06</v>
      </c>
      <c r="I83" s="11">
        <v>11.23</v>
      </c>
      <c r="J83" s="11">
        <v>11.19</v>
      </c>
      <c r="K83" s="15">
        <f t="shared" si="5"/>
        <v>22.42</v>
      </c>
    </row>
    <row r="84" spans="1:11" ht="21.75" customHeight="1">
      <c r="A84" s="25">
        <v>2407</v>
      </c>
      <c r="B84" s="16" t="s">
        <v>73</v>
      </c>
      <c r="C84" s="13"/>
      <c r="D84" s="13"/>
      <c r="E84" s="14">
        <f t="shared" si="3"/>
        <v>0</v>
      </c>
      <c r="F84" s="11"/>
      <c r="G84" s="11"/>
      <c r="H84" s="15">
        <f t="shared" si="4"/>
        <v>0</v>
      </c>
      <c r="I84" s="11"/>
      <c r="J84" s="11"/>
      <c r="K84" s="15">
        <f t="shared" si="5"/>
        <v>0</v>
      </c>
    </row>
    <row r="85" spans="1:11" ht="21.75" customHeight="1">
      <c r="A85" s="25">
        <v>2408</v>
      </c>
      <c r="B85" s="16" t="s">
        <v>74</v>
      </c>
      <c r="C85" s="13">
        <v>9</v>
      </c>
      <c r="D85" s="13">
        <v>129</v>
      </c>
      <c r="E85" s="14">
        <f t="shared" si="3"/>
        <v>138</v>
      </c>
      <c r="F85" s="11">
        <v>0.15</v>
      </c>
      <c r="G85" s="11">
        <v>0.15</v>
      </c>
      <c r="H85" s="15">
        <f t="shared" si="4"/>
        <v>0.3</v>
      </c>
      <c r="I85" s="11">
        <v>2.45</v>
      </c>
      <c r="J85" s="11">
        <v>2.4</v>
      </c>
      <c r="K85" s="15">
        <f t="shared" si="5"/>
        <v>4.85</v>
      </c>
    </row>
    <row r="86" spans="1:11" ht="21.75" customHeight="1">
      <c r="A86" s="25">
        <v>2415</v>
      </c>
      <c r="B86" s="16" t="s">
        <v>75</v>
      </c>
      <c r="C86" s="13"/>
      <c r="D86" s="13"/>
      <c r="E86" s="14">
        <f t="shared" si="3"/>
        <v>0</v>
      </c>
      <c r="F86" s="11"/>
      <c r="G86" s="11"/>
      <c r="H86" s="15">
        <f t="shared" si="4"/>
        <v>0</v>
      </c>
      <c r="I86" s="11"/>
      <c r="J86" s="11"/>
      <c r="K86" s="15">
        <f t="shared" si="5"/>
        <v>0</v>
      </c>
    </row>
    <row r="87" spans="1:11" ht="21.75" customHeight="1">
      <c r="A87" s="25">
        <v>2416</v>
      </c>
      <c r="B87" s="16" t="s">
        <v>76</v>
      </c>
      <c r="C87" s="13"/>
      <c r="D87" s="13"/>
      <c r="E87" s="14">
        <f t="shared" si="3"/>
        <v>0</v>
      </c>
      <c r="F87" s="11"/>
      <c r="G87" s="11"/>
      <c r="H87" s="15">
        <f t="shared" si="4"/>
        <v>0</v>
      </c>
      <c r="I87" s="11"/>
      <c r="J87" s="11"/>
      <c r="K87" s="15">
        <f t="shared" si="5"/>
        <v>0</v>
      </c>
    </row>
    <row r="88" spans="1:11" ht="21.75" customHeight="1">
      <c r="A88" s="25">
        <v>2425</v>
      </c>
      <c r="B88" s="16" t="s">
        <v>77</v>
      </c>
      <c r="C88" s="13">
        <v>10</v>
      </c>
      <c r="D88" s="13">
        <v>156</v>
      </c>
      <c r="E88" s="14">
        <f t="shared" si="3"/>
        <v>166</v>
      </c>
      <c r="F88" s="11">
        <v>0.11</v>
      </c>
      <c r="G88" s="11">
        <v>0.11</v>
      </c>
      <c r="H88" s="15">
        <f t="shared" si="4"/>
        <v>0.22</v>
      </c>
      <c r="I88" s="11">
        <v>3.53</v>
      </c>
      <c r="J88" s="11">
        <v>3.42</v>
      </c>
      <c r="K88" s="15">
        <f t="shared" si="5"/>
        <v>6.949999999999999</v>
      </c>
    </row>
    <row r="89" spans="1:11" ht="21.75" customHeight="1">
      <c r="A89" s="25">
        <v>2435</v>
      </c>
      <c r="B89" s="16" t="s">
        <v>78</v>
      </c>
      <c r="C89" s="13">
        <v>5</v>
      </c>
      <c r="D89" s="13"/>
      <c r="E89" s="14">
        <f t="shared" si="3"/>
        <v>5</v>
      </c>
      <c r="F89" s="11">
        <v>0.07</v>
      </c>
      <c r="G89" s="11">
        <v>0.07</v>
      </c>
      <c r="H89" s="15">
        <f t="shared" si="4"/>
        <v>0.14</v>
      </c>
      <c r="I89" s="11"/>
      <c r="J89" s="11"/>
      <c r="K89" s="15">
        <f t="shared" si="5"/>
        <v>0</v>
      </c>
    </row>
    <row r="90" spans="1:11" ht="15.75">
      <c r="A90" s="25">
        <v>2501</v>
      </c>
      <c r="B90" s="17" t="s">
        <v>79</v>
      </c>
      <c r="C90" s="13">
        <v>441</v>
      </c>
      <c r="D90" s="13"/>
      <c r="E90" s="14">
        <f t="shared" si="3"/>
        <v>441</v>
      </c>
      <c r="F90" s="11">
        <v>7.88</v>
      </c>
      <c r="G90" s="11">
        <v>7.76</v>
      </c>
      <c r="H90" s="15">
        <f t="shared" si="4"/>
        <v>15.64</v>
      </c>
      <c r="I90" s="11"/>
      <c r="J90" s="11"/>
      <c r="K90" s="15">
        <f t="shared" si="5"/>
        <v>0</v>
      </c>
    </row>
    <row r="91" spans="1:11" ht="21.75" customHeight="1">
      <c r="A91" s="25">
        <v>2505</v>
      </c>
      <c r="B91" s="16" t="s">
        <v>80</v>
      </c>
      <c r="C91" s="13"/>
      <c r="D91" s="13"/>
      <c r="E91" s="14">
        <f t="shared" si="3"/>
        <v>0</v>
      </c>
      <c r="F91" s="11"/>
      <c r="G91" s="11"/>
      <c r="H91" s="15">
        <f t="shared" si="4"/>
        <v>0</v>
      </c>
      <c r="I91" s="11"/>
      <c r="J91" s="11"/>
      <c r="K91" s="15">
        <f t="shared" si="5"/>
        <v>0</v>
      </c>
    </row>
    <row r="92" spans="1:11" ht="21.75" customHeight="1">
      <c r="A92" s="25">
        <v>2506</v>
      </c>
      <c r="B92" s="16" t="s">
        <v>81</v>
      </c>
      <c r="C92" s="13"/>
      <c r="D92" s="13"/>
      <c r="E92" s="14">
        <f t="shared" si="3"/>
        <v>0</v>
      </c>
      <c r="F92" s="11"/>
      <c r="G92" s="11"/>
      <c r="H92" s="15">
        <f t="shared" si="4"/>
        <v>0</v>
      </c>
      <c r="I92" s="11"/>
      <c r="J92" s="11"/>
      <c r="K92" s="15">
        <f t="shared" si="5"/>
        <v>0</v>
      </c>
    </row>
    <row r="93" spans="1:11" ht="21.75" customHeight="1">
      <c r="A93" s="25">
        <v>2515</v>
      </c>
      <c r="B93" s="18" t="s">
        <v>82</v>
      </c>
      <c r="C93" s="13">
        <v>49</v>
      </c>
      <c r="D93" s="13">
        <v>21</v>
      </c>
      <c r="E93" s="14">
        <f t="shared" si="3"/>
        <v>70</v>
      </c>
      <c r="F93" s="11">
        <v>0.84</v>
      </c>
      <c r="G93" s="11">
        <v>0.82</v>
      </c>
      <c r="H93" s="15">
        <f t="shared" si="4"/>
        <v>1.66</v>
      </c>
      <c r="I93" s="11">
        <v>0.52</v>
      </c>
      <c r="J93" s="11">
        <v>0.51</v>
      </c>
      <c r="K93" s="15">
        <f t="shared" si="5"/>
        <v>1.03</v>
      </c>
    </row>
    <row r="94" spans="1:11" ht="21.75" customHeight="1">
      <c r="A94" s="25">
        <v>2551</v>
      </c>
      <c r="B94" s="16" t="s">
        <v>83</v>
      </c>
      <c r="C94" s="13"/>
      <c r="D94" s="13"/>
      <c r="E94" s="14">
        <f t="shared" si="3"/>
        <v>0</v>
      </c>
      <c r="F94" s="11"/>
      <c r="G94" s="11"/>
      <c r="H94" s="15">
        <f t="shared" si="4"/>
        <v>0</v>
      </c>
      <c r="I94" s="11"/>
      <c r="J94" s="11"/>
      <c r="K94" s="15">
        <f t="shared" si="5"/>
        <v>0</v>
      </c>
    </row>
    <row r="95" spans="1:11" ht="21.75" customHeight="1">
      <c r="A95" s="25">
        <v>2552</v>
      </c>
      <c r="B95" s="16" t="s">
        <v>84</v>
      </c>
      <c r="C95" s="13"/>
      <c r="D95" s="13"/>
      <c r="E95" s="14">
        <f t="shared" si="3"/>
        <v>0</v>
      </c>
      <c r="F95" s="11"/>
      <c r="G95" s="11"/>
      <c r="H95" s="15">
        <f t="shared" si="4"/>
        <v>0</v>
      </c>
      <c r="I95" s="11"/>
      <c r="J95" s="11"/>
      <c r="K95" s="15">
        <f t="shared" si="5"/>
        <v>0</v>
      </c>
    </row>
    <row r="96" spans="1:11" ht="21.75" customHeight="1">
      <c r="A96" s="25">
        <v>2575</v>
      </c>
      <c r="B96" s="16" t="s">
        <v>85</v>
      </c>
      <c r="C96" s="13"/>
      <c r="D96" s="13"/>
      <c r="E96" s="14">
        <f t="shared" si="3"/>
        <v>0</v>
      </c>
      <c r="F96" s="11"/>
      <c r="G96" s="11"/>
      <c r="H96" s="15">
        <f t="shared" si="4"/>
        <v>0</v>
      </c>
      <c r="I96" s="11"/>
      <c r="J96" s="11"/>
      <c r="K96" s="15">
        <f t="shared" si="5"/>
        <v>0</v>
      </c>
    </row>
    <row r="97" spans="1:11" ht="21.75" customHeight="1">
      <c r="A97" s="25">
        <v>2700</v>
      </c>
      <c r="B97" s="16" t="s">
        <v>139</v>
      </c>
      <c r="C97" s="13"/>
      <c r="D97" s="13"/>
      <c r="E97" s="14">
        <f t="shared" si="3"/>
        <v>0</v>
      </c>
      <c r="F97" s="11"/>
      <c r="G97" s="11"/>
      <c r="H97" s="15">
        <f t="shared" si="4"/>
        <v>0</v>
      </c>
      <c r="I97" s="11"/>
      <c r="J97" s="11"/>
      <c r="K97" s="15">
        <f t="shared" si="5"/>
        <v>0</v>
      </c>
    </row>
    <row r="98" spans="1:11" ht="21.75" customHeight="1">
      <c r="A98" s="26"/>
      <c r="B98" s="21" t="s">
        <v>42</v>
      </c>
      <c r="C98" s="13"/>
      <c r="D98" s="13"/>
      <c r="E98" s="14">
        <f t="shared" si="3"/>
        <v>0</v>
      </c>
      <c r="F98" s="11"/>
      <c r="G98" s="11"/>
      <c r="H98" s="15">
        <f t="shared" si="4"/>
        <v>0</v>
      </c>
      <c r="I98" s="11"/>
      <c r="J98" s="11"/>
      <c r="K98" s="15">
        <f t="shared" si="5"/>
        <v>0</v>
      </c>
    </row>
    <row r="99" spans="1:11" ht="21.75" customHeight="1">
      <c r="A99" s="26"/>
      <c r="B99" s="21" t="s">
        <v>43</v>
      </c>
      <c r="C99" s="13"/>
      <c r="D99" s="13"/>
      <c r="E99" s="14">
        <f t="shared" si="3"/>
        <v>0</v>
      </c>
      <c r="F99" s="11"/>
      <c r="G99" s="11"/>
      <c r="H99" s="15">
        <f t="shared" si="4"/>
        <v>0</v>
      </c>
      <c r="I99" s="11"/>
      <c r="J99" s="11"/>
      <c r="K99" s="15">
        <f t="shared" si="5"/>
        <v>0</v>
      </c>
    </row>
    <row r="100" spans="1:11" ht="21.75" customHeight="1">
      <c r="A100" s="25">
        <v>2701</v>
      </c>
      <c r="B100" s="16" t="s">
        <v>140</v>
      </c>
      <c r="C100" s="13"/>
      <c r="D100" s="13"/>
      <c r="E100" s="14">
        <f t="shared" si="3"/>
        <v>0</v>
      </c>
      <c r="F100" s="11"/>
      <c r="G100" s="11"/>
      <c r="H100" s="15">
        <f t="shared" si="4"/>
        <v>0</v>
      </c>
      <c r="I100" s="11"/>
      <c r="J100" s="11"/>
      <c r="K100" s="15">
        <f t="shared" si="5"/>
        <v>0</v>
      </c>
    </row>
    <row r="101" spans="1:11" ht="21.75" customHeight="1">
      <c r="A101" s="26"/>
      <c r="B101" s="21" t="s">
        <v>42</v>
      </c>
      <c r="C101" s="13"/>
      <c r="D101" s="13"/>
      <c r="E101" s="14">
        <f t="shared" si="3"/>
        <v>0</v>
      </c>
      <c r="F101" s="11"/>
      <c r="G101" s="11"/>
      <c r="H101" s="15">
        <f t="shared" si="4"/>
        <v>0</v>
      </c>
      <c r="I101" s="11"/>
      <c r="J101" s="11"/>
      <c r="K101" s="15">
        <f t="shared" si="5"/>
        <v>0</v>
      </c>
    </row>
    <row r="102" spans="1:11" ht="21.75" customHeight="1">
      <c r="A102" s="26"/>
      <c r="B102" s="21" t="s">
        <v>43</v>
      </c>
      <c r="C102" s="13"/>
      <c r="D102" s="13"/>
      <c r="E102" s="14">
        <f t="shared" si="3"/>
        <v>0</v>
      </c>
      <c r="F102" s="11"/>
      <c r="G102" s="11"/>
      <c r="H102" s="15">
        <f t="shared" si="4"/>
        <v>0</v>
      </c>
      <c r="I102" s="11"/>
      <c r="J102" s="11"/>
      <c r="K102" s="15">
        <f t="shared" si="5"/>
        <v>0</v>
      </c>
    </row>
    <row r="103" spans="1:11" ht="21.75" customHeight="1">
      <c r="A103" s="26"/>
      <c r="B103" s="21" t="s">
        <v>44</v>
      </c>
      <c r="C103" s="13"/>
      <c r="D103" s="13"/>
      <c r="E103" s="14">
        <f t="shared" si="3"/>
        <v>0</v>
      </c>
      <c r="F103" s="11"/>
      <c r="G103" s="11"/>
      <c r="H103" s="15">
        <f t="shared" si="4"/>
        <v>0</v>
      </c>
      <c r="I103" s="11"/>
      <c r="J103" s="11"/>
      <c r="K103" s="15">
        <f t="shared" si="5"/>
        <v>0</v>
      </c>
    </row>
    <row r="104" spans="1:11" ht="21.75" customHeight="1">
      <c r="A104" s="26"/>
      <c r="B104" s="21" t="s">
        <v>45</v>
      </c>
      <c r="C104" s="13"/>
      <c r="D104" s="13"/>
      <c r="E104" s="14">
        <f t="shared" si="3"/>
        <v>0</v>
      </c>
      <c r="F104" s="11"/>
      <c r="G104" s="11"/>
      <c r="H104" s="15">
        <f t="shared" si="4"/>
        <v>0</v>
      </c>
      <c r="I104" s="11"/>
      <c r="J104" s="11"/>
      <c r="K104" s="15">
        <f t="shared" si="5"/>
        <v>0</v>
      </c>
    </row>
    <row r="105" spans="1:11" ht="21.75" customHeight="1">
      <c r="A105" s="25">
        <v>2702</v>
      </c>
      <c r="B105" s="16" t="s">
        <v>176</v>
      </c>
      <c r="C105" s="13">
        <v>91</v>
      </c>
      <c r="D105" s="13">
        <v>28</v>
      </c>
      <c r="E105" s="14">
        <f t="shared" si="3"/>
        <v>119</v>
      </c>
      <c r="F105" s="11">
        <v>2.04</v>
      </c>
      <c r="G105" s="11">
        <v>1.92</v>
      </c>
      <c r="H105" s="15">
        <f t="shared" si="4"/>
        <v>3.96</v>
      </c>
      <c r="I105" s="11">
        <v>0.62</v>
      </c>
      <c r="J105" s="11">
        <v>0.6</v>
      </c>
      <c r="K105" s="15">
        <f t="shared" si="5"/>
        <v>1.22</v>
      </c>
    </row>
    <row r="106" spans="1:11" ht="21.75" customHeight="1">
      <c r="A106" s="26"/>
      <c r="B106" s="21" t="s">
        <v>42</v>
      </c>
      <c r="C106" s="13"/>
      <c r="D106" s="13"/>
      <c r="E106" s="14">
        <f t="shared" si="3"/>
        <v>0</v>
      </c>
      <c r="F106" s="11"/>
      <c r="G106" s="11"/>
      <c r="H106" s="15">
        <f t="shared" si="4"/>
        <v>0</v>
      </c>
      <c r="I106" s="11"/>
      <c r="J106" s="11"/>
      <c r="K106" s="15">
        <f t="shared" si="5"/>
        <v>0</v>
      </c>
    </row>
    <row r="107" spans="1:11" ht="21.75" customHeight="1">
      <c r="A107" s="26"/>
      <c r="B107" s="21" t="s">
        <v>43</v>
      </c>
      <c r="C107" s="13"/>
      <c r="D107" s="13"/>
      <c r="E107" s="14">
        <f t="shared" si="3"/>
        <v>0</v>
      </c>
      <c r="F107" s="11"/>
      <c r="G107" s="11"/>
      <c r="H107" s="15">
        <f t="shared" si="4"/>
        <v>0</v>
      </c>
      <c r="I107" s="11"/>
      <c r="J107" s="11"/>
      <c r="K107" s="15">
        <f t="shared" si="5"/>
        <v>0</v>
      </c>
    </row>
    <row r="108" spans="1:11" ht="21.75" customHeight="1">
      <c r="A108" s="25">
        <v>2705</v>
      </c>
      <c r="B108" s="18" t="s">
        <v>86</v>
      </c>
      <c r="C108" s="13"/>
      <c r="D108" s="13"/>
      <c r="E108" s="14">
        <f t="shared" si="3"/>
        <v>0</v>
      </c>
      <c r="F108" s="11"/>
      <c r="G108" s="11"/>
      <c r="H108" s="15">
        <f t="shared" si="4"/>
        <v>0</v>
      </c>
      <c r="I108" s="11"/>
      <c r="J108" s="11"/>
      <c r="K108" s="15">
        <f t="shared" si="5"/>
        <v>0</v>
      </c>
    </row>
    <row r="109" spans="1:11" ht="21.75" customHeight="1">
      <c r="A109" s="25">
        <v>2711</v>
      </c>
      <c r="B109" s="18" t="s">
        <v>87</v>
      </c>
      <c r="C109" s="13"/>
      <c r="D109" s="13"/>
      <c r="E109" s="14">
        <f t="shared" si="3"/>
        <v>0</v>
      </c>
      <c r="F109" s="11"/>
      <c r="G109" s="11"/>
      <c r="H109" s="15">
        <f t="shared" si="4"/>
        <v>0</v>
      </c>
      <c r="I109" s="11"/>
      <c r="J109" s="11"/>
      <c r="K109" s="15">
        <f t="shared" si="5"/>
        <v>0</v>
      </c>
    </row>
    <row r="110" spans="1:11" ht="21.75" customHeight="1">
      <c r="A110" s="25">
        <v>2801</v>
      </c>
      <c r="B110" s="18" t="s">
        <v>88</v>
      </c>
      <c r="C110" s="13">
        <v>498</v>
      </c>
      <c r="D110" s="13">
        <v>679</v>
      </c>
      <c r="E110" s="14">
        <f t="shared" si="3"/>
        <v>1177</v>
      </c>
      <c r="F110" s="11">
        <v>7.78</v>
      </c>
      <c r="G110" s="11">
        <v>7.57</v>
      </c>
      <c r="H110" s="15">
        <f t="shared" si="4"/>
        <v>15.350000000000001</v>
      </c>
      <c r="I110" s="11">
        <v>12.07</v>
      </c>
      <c r="J110" s="11">
        <v>11.62</v>
      </c>
      <c r="K110" s="15">
        <f t="shared" si="5"/>
        <v>23.689999999999998</v>
      </c>
    </row>
    <row r="111" spans="1:11" ht="21.75" customHeight="1">
      <c r="A111" s="25">
        <v>2802</v>
      </c>
      <c r="B111" s="18" t="s">
        <v>89</v>
      </c>
      <c r="C111" s="13"/>
      <c r="D111" s="13"/>
      <c r="E111" s="14">
        <f t="shared" si="3"/>
        <v>0</v>
      </c>
      <c r="F111" s="11"/>
      <c r="G111" s="11"/>
      <c r="H111" s="15">
        <f t="shared" si="4"/>
        <v>0</v>
      </c>
      <c r="I111" s="11"/>
      <c r="J111" s="11"/>
      <c r="K111" s="15">
        <f t="shared" si="5"/>
        <v>0</v>
      </c>
    </row>
    <row r="112" spans="1:11" ht="21.75" customHeight="1">
      <c r="A112" s="25">
        <v>2803</v>
      </c>
      <c r="B112" s="18" t="s">
        <v>90</v>
      </c>
      <c r="C112" s="13"/>
      <c r="D112" s="13"/>
      <c r="E112" s="14">
        <f t="shared" si="3"/>
        <v>0</v>
      </c>
      <c r="F112" s="11"/>
      <c r="G112" s="11"/>
      <c r="H112" s="15">
        <f t="shared" si="4"/>
        <v>0</v>
      </c>
      <c r="I112" s="11"/>
      <c r="J112" s="11"/>
      <c r="K112" s="15">
        <f t="shared" si="5"/>
        <v>0</v>
      </c>
    </row>
    <row r="113" spans="1:11" ht="21.75" customHeight="1">
      <c r="A113" s="25">
        <v>2810</v>
      </c>
      <c r="B113" s="18" t="s">
        <v>91</v>
      </c>
      <c r="C113" s="13"/>
      <c r="D113" s="13"/>
      <c r="E113" s="14">
        <f t="shared" si="3"/>
        <v>0</v>
      </c>
      <c r="F113" s="11"/>
      <c r="G113" s="11"/>
      <c r="H113" s="15">
        <f t="shared" si="4"/>
        <v>0</v>
      </c>
      <c r="I113" s="11"/>
      <c r="J113" s="11"/>
      <c r="K113" s="15">
        <f t="shared" si="5"/>
        <v>0</v>
      </c>
    </row>
    <row r="114" spans="1:11" ht="21.75" customHeight="1">
      <c r="A114" s="25">
        <v>2851</v>
      </c>
      <c r="B114" s="18" t="s">
        <v>92</v>
      </c>
      <c r="C114" s="13">
        <v>132</v>
      </c>
      <c r="D114" s="13">
        <v>119</v>
      </c>
      <c r="E114" s="14">
        <f t="shared" si="3"/>
        <v>251</v>
      </c>
      <c r="F114" s="11">
        <v>2.52</v>
      </c>
      <c r="G114" s="11">
        <v>2.57</v>
      </c>
      <c r="H114" s="15">
        <f t="shared" si="4"/>
        <v>5.09</v>
      </c>
      <c r="I114" s="11">
        <v>2.46</v>
      </c>
      <c r="J114" s="11">
        <v>2.41</v>
      </c>
      <c r="K114" s="15">
        <f t="shared" si="5"/>
        <v>4.87</v>
      </c>
    </row>
    <row r="115" spans="1:11" ht="21.75" customHeight="1">
      <c r="A115" s="25">
        <v>2852</v>
      </c>
      <c r="B115" s="18" t="s">
        <v>93</v>
      </c>
      <c r="C115" s="13">
        <v>24</v>
      </c>
      <c r="D115" s="13"/>
      <c r="E115" s="14">
        <f t="shared" si="3"/>
        <v>24</v>
      </c>
      <c r="F115" s="11">
        <v>0.55</v>
      </c>
      <c r="G115" s="11">
        <v>0.55</v>
      </c>
      <c r="H115" s="15">
        <f t="shared" si="4"/>
        <v>1.1</v>
      </c>
      <c r="I115" s="11"/>
      <c r="J115" s="11"/>
      <c r="K115" s="15">
        <f t="shared" si="5"/>
        <v>0</v>
      </c>
    </row>
    <row r="116" spans="1:11" ht="15.75">
      <c r="A116" s="27">
        <v>2853</v>
      </c>
      <c r="B116" s="28" t="s">
        <v>94</v>
      </c>
      <c r="C116" s="13">
        <v>18</v>
      </c>
      <c r="D116" s="13">
        <v>30</v>
      </c>
      <c r="E116" s="14">
        <f t="shared" si="3"/>
        <v>48</v>
      </c>
      <c r="F116" s="11">
        <v>0.26</v>
      </c>
      <c r="G116" s="11">
        <v>0.25</v>
      </c>
      <c r="H116" s="15">
        <f t="shared" si="4"/>
        <v>0.51</v>
      </c>
      <c r="I116" s="11">
        <v>0.86</v>
      </c>
      <c r="J116" s="11">
        <v>0.87</v>
      </c>
      <c r="K116" s="15">
        <f t="shared" si="5"/>
        <v>1.73</v>
      </c>
    </row>
    <row r="117" spans="1:11" ht="21.75" customHeight="1">
      <c r="A117" s="25">
        <v>2875</v>
      </c>
      <c r="B117" s="18" t="s">
        <v>95</v>
      </c>
      <c r="C117" s="13"/>
      <c r="D117" s="13"/>
      <c r="E117" s="14">
        <f t="shared" si="3"/>
        <v>0</v>
      </c>
      <c r="F117" s="11"/>
      <c r="G117" s="11"/>
      <c r="H117" s="15">
        <f t="shared" si="4"/>
        <v>0</v>
      </c>
      <c r="I117" s="11"/>
      <c r="J117" s="11"/>
      <c r="K117" s="15">
        <f t="shared" si="5"/>
        <v>0</v>
      </c>
    </row>
    <row r="118" spans="1:11" ht="21.75" customHeight="1">
      <c r="A118" s="25">
        <v>2885</v>
      </c>
      <c r="B118" s="18" t="s">
        <v>96</v>
      </c>
      <c r="C118" s="13"/>
      <c r="D118" s="13"/>
      <c r="E118" s="14">
        <f t="shared" si="3"/>
        <v>0</v>
      </c>
      <c r="F118" s="11"/>
      <c r="G118" s="11"/>
      <c r="H118" s="15">
        <f t="shared" si="4"/>
        <v>0</v>
      </c>
      <c r="I118" s="11"/>
      <c r="J118" s="11"/>
      <c r="K118" s="15">
        <f t="shared" si="5"/>
        <v>0</v>
      </c>
    </row>
    <row r="119" spans="1:11" ht="21.75" customHeight="1">
      <c r="A119" s="25">
        <v>3051</v>
      </c>
      <c r="B119" s="16" t="s">
        <v>97</v>
      </c>
      <c r="C119" s="13"/>
      <c r="D119" s="13"/>
      <c r="E119" s="14">
        <f t="shared" si="3"/>
        <v>0</v>
      </c>
      <c r="F119" s="11"/>
      <c r="G119" s="11"/>
      <c r="H119" s="15">
        <f t="shared" si="4"/>
        <v>0</v>
      </c>
      <c r="I119" s="11"/>
      <c r="J119" s="11"/>
      <c r="K119" s="15">
        <f t="shared" si="5"/>
        <v>0</v>
      </c>
    </row>
    <row r="120" spans="1:11" ht="21.75" customHeight="1">
      <c r="A120" s="25">
        <v>3052</v>
      </c>
      <c r="B120" s="16" t="s">
        <v>98</v>
      </c>
      <c r="C120" s="13"/>
      <c r="D120" s="13"/>
      <c r="E120" s="14">
        <f t="shared" si="3"/>
        <v>0</v>
      </c>
      <c r="F120" s="11"/>
      <c r="G120" s="11"/>
      <c r="H120" s="15">
        <f t="shared" si="4"/>
        <v>0</v>
      </c>
      <c r="I120" s="11"/>
      <c r="J120" s="11"/>
      <c r="K120" s="15">
        <f t="shared" si="5"/>
        <v>0</v>
      </c>
    </row>
    <row r="121" spans="1:11" ht="21.75" customHeight="1">
      <c r="A121" s="25">
        <v>3053</v>
      </c>
      <c r="B121" s="16" t="s">
        <v>99</v>
      </c>
      <c r="C121" s="13"/>
      <c r="D121" s="13"/>
      <c r="E121" s="14">
        <f t="shared" si="3"/>
        <v>0</v>
      </c>
      <c r="F121" s="11"/>
      <c r="G121" s="11"/>
      <c r="H121" s="15">
        <f t="shared" si="4"/>
        <v>0</v>
      </c>
      <c r="I121" s="11"/>
      <c r="J121" s="11"/>
      <c r="K121" s="15">
        <f t="shared" si="5"/>
        <v>0</v>
      </c>
    </row>
    <row r="122" spans="1:11" ht="21.75" customHeight="1">
      <c r="A122" s="25">
        <v>3054</v>
      </c>
      <c r="B122" s="16" t="s">
        <v>100</v>
      </c>
      <c r="C122" s="13">
        <v>151</v>
      </c>
      <c r="D122" s="13">
        <v>399</v>
      </c>
      <c r="E122" s="14">
        <f t="shared" si="3"/>
        <v>550</v>
      </c>
      <c r="F122" s="11">
        <v>2.39</v>
      </c>
      <c r="G122" s="11">
        <v>2.3</v>
      </c>
      <c r="H122" s="15">
        <f t="shared" si="4"/>
        <v>4.6899999999999995</v>
      </c>
      <c r="I122" s="11">
        <v>7.91</v>
      </c>
      <c r="J122" s="11">
        <v>7.56</v>
      </c>
      <c r="K122" s="15">
        <f t="shared" si="5"/>
        <v>15.469999999999999</v>
      </c>
    </row>
    <row r="123" spans="1:11" ht="21.75" customHeight="1">
      <c r="A123" s="25">
        <v>3055</v>
      </c>
      <c r="B123" s="16" t="s">
        <v>101</v>
      </c>
      <c r="C123" s="13"/>
      <c r="D123" s="13">
        <v>658</v>
      </c>
      <c r="E123" s="14">
        <f t="shared" si="3"/>
        <v>658</v>
      </c>
      <c r="F123" s="11"/>
      <c r="G123" s="11"/>
      <c r="H123" s="15">
        <f t="shared" si="4"/>
        <v>0</v>
      </c>
      <c r="I123" s="11">
        <v>10.78</v>
      </c>
      <c r="J123" s="11">
        <v>10.41</v>
      </c>
      <c r="K123" s="15">
        <f t="shared" si="5"/>
        <v>21.189999999999998</v>
      </c>
    </row>
    <row r="124" spans="1:11" ht="21.75" customHeight="1">
      <c r="A124" s="25">
        <v>3056</v>
      </c>
      <c r="B124" s="16" t="s">
        <v>102</v>
      </c>
      <c r="C124" s="13"/>
      <c r="D124" s="13"/>
      <c r="E124" s="14">
        <f t="shared" si="3"/>
        <v>0</v>
      </c>
      <c r="F124" s="11"/>
      <c r="G124" s="11"/>
      <c r="H124" s="15">
        <f t="shared" si="4"/>
        <v>0</v>
      </c>
      <c r="I124" s="11"/>
      <c r="J124" s="11"/>
      <c r="K124" s="15">
        <f t="shared" si="5"/>
        <v>0</v>
      </c>
    </row>
    <row r="125" spans="1:11" ht="21.75" customHeight="1">
      <c r="A125" s="25">
        <v>3075</v>
      </c>
      <c r="B125" s="16" t="s">
        <v>103</v>
      </c>
      <c r="C125" s="13"/>
      <c r="D125" s="13"/>
      <c r="E125" s="14">
        <f t="shared" si="3"/>
        <v>0</v>
      </c>
      <c r="F125" s="11"/>
      <c r="G125" s="11"/>
      <c r="H125" s="15">
        <f t="shared" si="4"/>
        <v>0</v>
      </c>
      <c r="I125" s="11"/>
      <c r="J125" s="11"/>
      <c r="K125" s="15">
        <f t="shared" si="5"/>
        <v>0</v>
      </c>
    </row>
    <row r="126" spans="1:11" ht="15.75">
      <c r="A126" s="25">
        <v>3425</v>
      </c>
      <c r="B126" s="28" t="s">
        <v>161</v>
      </c>
      <c r="C126" s="13">
        <v>29</v>
      </c>
      <c r="D126" s="13"/>
      <c r="E126" s="14">
        <f t="shared" si="3"/>
        <v>29</v>
      </c>
      <c r="F126" s="11">
        <v>0.51</v>
      </c>
      <c r="G126" s="11">
        <v>0.51</v>
      </c>
      <c r="H126" s="15">
        <f t="shared" si="4"/>
        <v>1.02</v>
      </c>
      <c r="I126" s="11"/>
      <c r="J126" s="11"/>
      <c r="K126" s="15">
        <f t="shared" si="5"/>
        <v>0</v>
      </c>
    </row>
    <row r="127" spans="1:11" ht="21.75" customHeight="1">
      <c r="A127" s="25">
        <v>3435</v>
      </c>
      <c r="B127" s="16" t="s">
        <v>104</v>
      </c>
      <c r="C127" s="13">
        <v>3</v>
      </c>
      <c r="D127" s="13"/>
      <c r="E127" s="14">
        <f t="shared" si="3"/>
        <v>3</v>
      </c>
      <c r="F127" s="11">
        <v>0.07</v>
      </c>
      <c r="G127" s="11">
        <v>0.07</v>
      </c>
      <c r="H127" s="15">
        <f t="shared" si="4"/>
        <v>0.14</v>
      </c>
      <c r="I127" s="11"/>
      <c r="J127" s="11"/>
      <c r="K127" s="15">
        <f t="shared" si="5"/>
        <v>0</v>
      </c>
    </row>
    <row r="128" spans="1:11" ht="21.75" customHeight="1">
      <c r="A128" s="25">
        <v>3451</v>
      </c>
      <c r="B128" s="16" t="s">
        <v>105</v>
      </c>
      <c r="C128" s="13">
        <v>31</v>
      </c>
      <c r="D128" s="13">
        <v>11</v>
      </c>
      <c r="E128" s="14">
        <f t="shared" si="3"/>
        <v>42</v>
      </c>
      <c r="F128" s="11">
        <v>0.68</v>
      </c>
      <c r="G128" s="11">
        <v>0.67</v>
      </c>
      <c r="H128" s="15">
        <f t="shared" si="4"/>
        <v>1.35</v>
      </c>
      <c r="I128" s="11">
        <v>0.2</v>
      </c>
      <c r="J128" s="11">
        <v>0.19</v>
      </c>
      <c r="K128" s="15">
        <f t="shared" si="5"/>
        <v>0.39</v>
      </c>
    </row>
    <row r="129" spans="1:11" ht="21.75" customHeight="1">
      <c r="A129" s="25">
        <v>3452</v>
      </c>
      <c r="B129" s="16" t="s">
        <v>106</v>
      </c>
      <c r="C129" s="13">
        <v>56</v>
      </c>
      <c r="D129" s="13">
        <v>95</v>
      </c>
      <c r="E129" s="14">
        <f t="shared" si="3"/>
        <v>151</v>
      </c>
      <c r="F129" s="11">
        <v>1.31</v>
      </c>
      <c r="G129" s="11">
        <v>1.31</v>
      </c>
      <c r="H129" s="15">
        <f t="shared" si="4"/>
        <v>2.62</v>
      </c>
      <c r="I129" s="11">
        <v>1.95</v>
      </c>
      <c r="J129" s="11">
        <v>1.93</v>
      </c>
      <c r="K129" s="15">
        <f t="shared" si="5"/>
        <v>3.88</v>
      </c>
    </row>
    <row r="130" spans="1:11" ht="21.75" customHeight="1">
      <c r="A130" s="25">
        <v>3453</v>
      </c>
      <c r="B130" s="16" t="s">
        <v>107</v>
      </c>
      <c r="C130" s="13"/>
      <c r="D130" s="13"/>
      <c r="E130" s="14">
        <f t="shared" si="3"/>
        <v>0</v>
      </c>
      <c r="F130" s="11"/>
      <c r="G130" s="11"/>
      <c r="H130" s="15">
        <f t="shared" si="4"/>
        <v>0</v>
      </c>
      <c r="I130" s="11"/>
      <c r="J130" s="11"/>
      <c r="K130" s="15">
        <f t="shared" si="5"/>
        <v>0</v>
      </c>
    </row>
    <row r="131" spans="1:11" ht="21.75" customHeight="1">
      <c r="A131" s="25">
        <v>3454</v>
      </c>
      <c r="B131" s="16" t="s">
        <v>108</v>
      </c>
      <c r="C131" s="13">
        <v>78</v>
      </c>
      <c r="D131" s="13">
        <v>21</v>
      </c>
      <c r="E131" s="14">
        <f t="shared" si="3"/>
        <v>99</v>
      </c>
      <c r="F131" s="11">
        <v>1.51</v>
      </c>
      <c r="G131" s="11">
        <v>1.48</v>
      </c>
      <c r="H131" s="15">
        <f t="shared" si="4"/>
        <v>2.99</v>
      </c>
      <c r="I131" s="11">
        <v>0.43</v>
      </c>
      <c r="J131" s="11">
        <v>0.41</v>
      </c>
      <c r="K131" s="15">
        <f t="shared" si="5"/>
        <v>0.84</v>
      </c>
    </row>
    <row r="132" spans="1:11" ht="21.75" customHeight="1">
      <c r="A132" s="25">
        <v>3456</v>
      </c>
      <c r="B132" s="16" t="s">
        <v>109</v>
      </c>
      <c r="C132" s="13"/>
      <c r="D132" s="13">
        <v>14</v>
      </c>
      <c r="E132" s="14">
        <f t="shared" si="3"/>
        <v>14</v>
      </c>
      <c r="F132" s="11"/>
      <c r="G132" s="11"/>
      <c r="H132" s="15">
        <f t="shared" si="4"/>
        <v>0</v>
      </c>
      <c r="I132" s="11">
        <v>0.14</v>
      </c>
      <c r="J132" s="11">
        <v>0.14</v>
      </c>
      <c r="K132" s="15">
        <f t="shared" si="5"/>
        <v>0.28</v>
      </c>
    </row>
    <row r="133" spans="1:11" ht="32.25" customHeight="1">
      <c r="A133" s="25">
        <v>3465</v>
      </c>
      <c r="B133" s="17" t="s">
        <v>110</v>
      </c>
      <c r="C133" s="13"/>
      <c r="D133" s="13"/>
      <c r="E133" s="14">
        <f t="shared" si="3"/>
        <v>0</v>
      </c>
      <c r="F133" s="11"/>
      <c r="G133" s="11"/>
      <c r="H133" s="15">
        <f t="shared" si="4"/>
        <v>0</v>
      </c>
      <c r="I133" s="11"/>
      <c r="J133" s="11"/>
      <c r="K133" s="15">
        <f t="shared" si="5"/>
        <v>0</v>
      </c>
    </row>
    <row r="134" spans="1:11" ht="21.75" customHeight="1">
      <c r="A134" s="25">
        <v>3475</v>
      </c>
      <c r="B134" s="18" t="s">
        <v>111</v>
      </c>
      <c r="C134" s="13"/>
      <c r="D134" s="13">
        <v>18</v>
      </c>
      <c r="E134" s="14">
        <f t="shared" si="3"/>
        <v>18</v>
      </c>
      <c r="F134" s="11"/>
      <c r="G134" s="11"/>
      <c r="H134" s="15">
        <f t="shared" si="4"/>
        <v>0</v>
      </c>
      <c r="I134" s="11">
        <v>0.33</v>
      </c>
      <c r="J134" s="11">
        <v>0.32</v>
      </c>
      <c r="K134" s="15">
        <f t="shared" si="5"/>
        <v>0.65</v>
      </c>
    </row>
    <row r="135" spans="1:11" ht="15.75">
      <c r="A135" s="5" t="s">
        <v>112</v>
      </c>
      <c r="B135" s="16"/>
      <c r="C135" s="13">
        <f>C136</f>
        <v>0</v>
      </c>
      <c r="D135" s="13">
        <f>D136</f>
        <v>0</v>
      </c>
      <c r="E135" s="14">
        <f t="shared" si="3"/>
        <v>0</v>
      </c>
      <c r="F135" s="11"/>
      <c r="G135" s="11"/>
      <c r="H135" s="15">
        <f t="shared" si="4"/>
        <v>0</v>
      </c>
      <c r="I135" s="11"/>
      <c r="J135" s="11"/>
      <c r="K135" s="15">
        <f t="shared" si="5"/>
        <v>0</v>
      </c>
    </row>
    <row r="136" spans="1:11" ht="31.5">
      <c r="A136" s="29">
        <v>3604</v>
      </c>
      <c r="B136" s="28" t="s">
        <v>113</v>
      </c>
      <c r="C136" s="13"/>
      <c r="D136" s="13"/>
      <c r="E136" s="14">
        <f aca="true" t="shared" si="6" ref="E136:E199">SUM(C136+D136)</f>
        <v>0</v>
      </c>
      <c r="F136" s="11"/>
      <c r="G136" s="11"/>
      <c r="H136" s="15">
        <f aca="true" t="shared" si="7" ref="H136:H199">F136+G136</f>
        <v>0</v>
      </c>
      <c r="I136" s="11"/>
      <c r="J136" s="11"/>
      <c r="K136" s="15">
        <f t="shared" si="5"/>
        <v>0</v>
      </c>
    </row>
    <row r="137" spans="1:11" ht="21.75" customHeight="1">
      <c r="A137" s="29" t="s">
        <v>154</v>
      </c>
      <c r="B137" s="29"/>
      <c r="C137" s="13">
        <f>C7+C39+C77+C135</f>
        <v>5072</v>
      </c>
      <c r="D137" s="13">
        <f>D7+D39+D77+D135</f>
        <v>16523</v>
      </c>
      <c r="E137" s="14">
        <f t="shared" si="6"/>
        <v>21595</v>
      </c>
      <c r="F137" s="19">
        <f>F7+F39+F77+F135</f>
        <v>99.30000000000001</v>
      </c>
      <c r="G137" s="19">
        <f>G7+G39+G77+G135</f>
        <v>97.44999999999999</v>
      </c>
      <c r="H137" s="15">
        <f t="shared" si="7"/>
        <v>196.75</v>
      </c>
      <c r="I137" s="19">
        <f>I7+I39+I77+I135</f>
        <v>323.74</v>
      </c>
      <c r="J137" s="19">
        <f>J7+J39+J77+J135</f>
        <v>334.14</v>
      </c>
      <c r="K137" s="15">
        <f t="shared" si="5"/>
        <v>657.88</v>
      </c>
    </row>
    <row r="138" spans="1:11" ht="21.75" customHeight="1">
      <c r="A138" s="29" t="s">
        <v>158</v>
      </c>
      <c r="B138" s="29" t="s">
        <v>157</v>
      </c>
      <c r="C138" s="13"/>
      <c r="D138" s="13"/>
      <c r="E138" s="14"/>
      <c r="F138" s="11"/>
      <c r="G138" s="11"/>
      <c r="H138" s="15">
        <f t="shared" si="7"/>
        <v>0</v>
      </c>
      <c r="I138" s="11"/>
      <c r="J138" s="11"/>
      <c r="K138" s="15">
        <f aca="true" t="shared" si="8" ref="K138:K201">I138+J138</f>
        <v>0</v>
      </c>
    </row>
    <row r="139" spans="1:11" ht="15.75">
      <c r="A139" s="29" t="s">
        <v>10</v>
      </c>
      <c r="B139" s="29" t="s">
        <v>11</v>
      </c>
      <c r="C139" s="13">
        <f>SUM(C140:C145)</f>
        <v>0</v>
      </c>
      <c r="D139" s="13">
        <f>SUM(D140:D145)</f>
        <v>0</v>
      </c>
      <c r="E139" s="14">
        <f t="shared" si="6"/>
        <v>0</v>
      </c>
      <c r="F139" s="11"/>
      <c r="G139" s="11"/>
      <c r="H139" s="15">
        <f t="shared" si="7"/>
        <v>0</v>
      </c>
      <c r="I139" s="11"/>
      <c r="J139" s="11"/>
      <c r="K139" s="15">
        <f t="shared" si="8"/>
        <v>0</v>
      </c>
    </row>
    <row r="140" spans="1:11" ht="18.75" customHeight="1">
      <c r="A140" s="29">
        <v>4047</v>
      </c>
      <c r="B140" s="2" t="s">
        <v>114</v>
      </c>
      <c r="C140" s="13"/>
      <c r="D140" s="13"/>
      <c r="E140" s="14">
        <f t="shared" si="6"/>
        <v>0</v>
      </c>
      <c r="F140" s="11"/>
      <c r="G140" s="11"/>
      <c r="H140" s="15">
        <f t="shared" si="7"/>
        <v>0</v>
      </c>
      <c r="I140" s="11"/>
      <c r="J140" s="11"/>
      <c r="K140" s="15">
        <f t="shared" si="8"/>
        <v>0</v>
      </c>
    </row>
    <row r="141" spans="1:11" ht="18.75" customHeight="1">
      <c r="A141" s="29">
        <v>4055</v>
      </c>
      <c r="B141" s="2" t="s">
        <v>115</v>
      </c>
      <c r="C141" s="13"/>
      <c r="D141" s="13"/>
      <c r="E141" s="14">
        <f t="shared" si="6"/>
        <v>0</v>
      </c>
      <c r="F141" s="11"/>
      <c r="G141" s="11"/>
      <c r="H141" s="15">
        <f t="shared" si="7"/>
        <v>0</v>
      </c>
      <c r="I141" s="11"/>
      <c r="J141" s="11"/>
      <c r="K141" s="15">
        <f t="shared" si="8"/>
        <v>0</v>
      </c>
    </row>
    <row r="142" spans="1:11" ht="18.75" customHeight="1">
      <c r="A142" s="29">
        <v>4058</v>
      </c>
      <c r="B142" s="2" t="s">
        <v>116</v>
      </c>
      <c r="C142" s="13"/>
      <c r="D142" s="13"/>
      <c r="E142" s="14">
        <f t="shared" si="6"/>
        <v>0</v>
      </c>
      <c r="F142" s="11"/>
      <c r="G142" s="11"/>
      <c r="H142" s="15">
        <f t="shared" si="7"/>
        <v>0</v>
      </c>
      <c r="I142" s="11"/>
      <c r="J142" s="11"/>
      <c r="K142" s="15">
        <f t="shared" si="8"/>
        <v>0</v>
      </c>
    </row>
    <row r="143" spans="1:11" ht="18.75" customHeight="1">
      <c r="A143" s="29">
        <v>4059</v>
      </c>
      <c r="B143" s="2" t="s">
        <v>117</v>
      </c>
      <c r="C143" s="13"/>
      <c r="D143" s="13"/>
      <c r="E143" s="14">
        <f t="shared" si="6"/>
        <v>0</v>
      </c>
      <c r="F143" s="11"/>
      <c r="G143" s="11"/>
      <c r="H143" s="15">
        <f t="shared" si="7"/>
        <v>0</v>
      </c>
      <c r="I143" s="11"/>
      <c r="J143" s="11"/>
      <c r="K143" s="15">
        <f t="shared" si="8"/>
        <v>0</v>
      </c>
    </row>
    <row r="144" spans="1:11" ht="18.75" customHeight="1">
      <c r="A144" s="29">
        <v>4070</v>
      </c>
      <c r="B144" s="2" t="s">
        <v>38</v>
      </c>
      <c r="C144" s="13"/>
      <c r="D144" s="13"/>
      <c r="E144" s="14">
        <f t="shared" si="6"/>
        <v>0</v>
      </c>
      <c r="F144" s="11"/>
      <c r="G144" s="11"/>
      <c r="H144" s="15">
        <f t="shared" si="7"/>
        <v>0</v>
      </c>
      <c r="I144" s="11"/>
      <c r="J144" s="11"/>
      <c r="K144" s="15">
        <f t="shared" si="8"/>
        <v>0</v>
      </c>
    </row>
    <row r="145" spans="1:11" ht="18.75" customHeight="1">
      <c r="A145" s="29">
        <v>4075</v>
      </c>
      <c r="B145" s="2" t="s">
        <v>118</v>
      </c>
      <c r="C145" s="13"/>
      <c r="D145" s="13"/>
      <c r="E145" s="14">
        <f t="shared" si="6"/>
        <v>0</v>
      </c>
      <c r="F145" s="11"/>
      <c r="G145" s="11"/>
      <c r="H145" s="15">
        <f t="shared" si="7"/>
        <v>0</v>
      </c>
      <c r="I145" s="11"/>
      <c r="J145" s="11"/>
      <c r="K145" s="15">
        <f t="shared" si="8"/>
        <v>0</v>
      </c>
    </row>
    <row r="146" spans="1:11" ht="18.75" customHeight="1">
      <c r="A146" s="29" t="s">
        <v>39</v>
      </c>
      <c r="B146" s="29" t="s">
        <v>119</v>
      </c>
      <c r="C146" s="13">
        <f>SUM(C147:C158)</f>
        <v>0</v>
      </c>
      <c r="D146" s="13">
        <f>SUM(D147:D158)</f>
        <v>0</v>
      </c>
      <c r="E146" s="14">
        <f t="shared" si="6"/>
        <v>0</v>
      </c>
      <c r="F146" s="11"/>
      <c r="G146" s="11"/>
      <c r="H146" s="15">
        <f t="shared" si="7"/>
        <v>0</v>
      </c>
      <c r="I146" s="11"/>
      <c r="J146" s="11"/>
      <c r="K146" s="15">
        <f t="shared" si="8"/>
        <v>0</v>
      </c>
    </row>
    <row r="147" spans="1:11" ht="18.75" customHeight="1">
      <c r="A147" s="29">
        <v>4202</v>
      </c>
      <c r="B147" s="2" t="s">
        <v>120</v>
      </c>
      <c r="C147" s="13"/>
      <c r="D147" s="13"/>
      <c r="E147" s="14">
        <f t="shared" si="6"/>
        <v>0</v>
      </c>
      <c r="F147" s="11"/>
      <c r="G147" s="11"/>
      <c r="H147" s="15">
        <f t="shared" si="7"/>
        <v>0</v>
      </c>
      <c r="I147" s="11"/>
      <c r="J147" s="11"/>
      <c r="K147" s="15">
        <f t="shared" si="8"/>
        <v>0</v>
      </c>
    </row>
    <row r="148" spans="1:11" ht="18.75" customHeight="1">
      <c r="A148" s="29">
        <v>4210</v>
      </c>
      <c r="B148" s="2" t="s">
        <v>121</v>
      </c>
      <c r="C148" s="13"/>
      <c r="D148" s="13"/>
      <c r="E148" s="14">
        <f t="shared" si="6"/>
        <v>0</v>
      </c>
      <c r="F148" s="11"/>
      <c r="G148" s="11"/>
      <c r="H148" s="15">
        <f t="shared" si="7"/>
        <v>0</v>
      </c>
      <c r="I148" s="11"/>
      <c r="J148" s="11"/>
      <c r="K148" s="15">
        <f t="shared" si="8"/>
        <v>0</v>
      </c>
    </row>
    <row r="149" spans="1:11" ht="18.75" customHeight="1">
      <c r="A149" s="29">
        <v>4211</v>
      </c>
      <c r="B149" s="2" t="s">
        <v>122</v>
      </c>
      <c r="C149" s="13"/>
      <c r="D149" s="13"/>
      <c r="E149" s="14">
        <f t="shared" si="6"/>
        <v>0</v>
      </c>
      <c r="F149" s="11"/>
      <c r="G149" s="11"/>
      <c r="H149" s="15">
        <f t="shared" si="7"/>
        <v>0</v>
      </c>
      <c r="I149" s="11"/>
      <c r="J149" s="11"/>
      <c r="K149" s="15">
        <f t="shared" si="8"/>
        <v>0</v>
      </c>
    </row>
    <row r="150" spans="1:11" ht="18.75" customHeight="1">
      <c r="A150" s="29">
        <v>4215</v>
      </c>
      <c r="B150" s="2" t="s">
        <v>123</v>
      </c>
      <c r="C150" s="13"/>
      <c r="D150" s="13"/>
      <c r="E150" s="14">
        <f t="shared" si="6"/>
        <v>0</v>
      </c>
      <c r="F150" s="11"/>
      <c r="G150" s="11"/>
      <c r="H150" s="15">
        <f t="shared" si="7"/>
        <v>0</v>
      </c>
      <c r="I150" s="11"/>
      <c r="J150" s="11"/>
      <c r="K150" s="15">
        <f t="shared" si="8"/>
        <v>0</v>
      </c>
    </row>
    <row r="151" spans="1:11" ht="18.75" customHeight="1">
      <c r="A151" s="29">
        <v>4216</v>
      </c>
      <c r="B151" s="2" t="s">
        <v>124</v>
      </c>
      <c r="C151" s="13"/>
      <c r="D151" s="13"/>
      <c r="E151" s="14">
        <f t="shared" si="6"/>
        <v>0</v>
      </c>
      <c r="F151" s="11"/>
      <c r="G151" s="11"/>
      <c r="H151" s="15">
        <f t="shared" si="7"/>
        <v>0</v>
      </c>
      <c r="I151" s="11"/>
      <c r="J151" s="11"/>
      <c r="K151" s="15">
        <f t="shared" si="8"/>
        <v>0</v>
      </c>
    </row>
    <row r="152" spans="1:11" ht="18.75" customHeight="1">
      <c r="A152" s="29">
        <v>4217</v>
      </c>
      <c r="B152" s="2" t="s">
        <v>125</v>
      </c>
      <c r="C152" s="13"/>
      <c r="D152" s="13"/>
      <c r="E152" s="14">
        <f t="shared" si="6"/>
        <v>0</v>
      </c>
      <c r="F152" s="11"/>
      <c r="G152" s="11"/>
      <c r="H152" s="15">
        <f t="shared" si="7"/>
        <v>0</v>
      </c>
      <c r="I152" s="11"/>
      <c r="J152" s="11"/>
      <c r="K152" s="15">
        <f t="shared" si="8"/>
        <v>0</v>
      </c>
    </row>
    <row r="153" spans="1:11" ht="18.75" customHeight="1">
      <c r="A153" s="29">
        <v>4220</v>
      </c>
      <c r="B153" s="2" t="s">
        <v>126</v>
      </c>
      <c r="C153" s="13"/>
      <c r="D153" s="13"/>
      <c r="E153" s="14">
        <f t="shared" si="6"/>
        <v>0</v>
      </c>
      <c r="F153" s="11"/>
      <c r="G153" s="11"/>
      <c r="H153" s="15">
        <f t="shared" si="7"/>
        <v>0</v>
      </c>
      <c r="I153" s="11"/>
      <c r="J153" s="11"/>
      <c r="K153" s="15">
        <f t="shared" si="8"/>
        <v>0</v>
      </c>
    </row>
    <row r="154" spans="1:11" ht="18.75" customHeight="1">
      <c r="A154" s="29">
        <v>4221</v>
      </c>
      <c r="B154" s="2" t="s">
        <v>127</v>
      </c>
      <c r="C154" s="13"/>
      <c r="D154" s="13"/>
      <c r="E154" s="14">
        <f t="shared" si="6"/>
        <v>0</v>
      </c>
      <c r="F154" s="11"/>
      <c r="G154" s="11"/>
      <c r="H154" s="15">
        <f t="shared" si="7"/>
        <v>0</v>
      </c>
      <c r="I154" s="11"/>
      <c r="J154" s="11"/>
      <c r="K154" s="15">
        <f t="shared" si="8"/>
        <v>0</v>
      </c>
    </row>
    <row r="155" spans="1:11" ht="18.75" customHeight="1">
      <c r="A155" s="29">
        <v>4225</v>
      </c>
      <c r="B155" s="2" t="s">
        <v>128</v>
      </c>
      <c r="C155" s="13"/>
      <c r="D155" s="13"/>
      <c r="E155" s="14">
        <f t="shared" si="6"/>
        <v>0</v>
      </c>
      <c r="F155" s="11"/>
      <c r="G155" s="11"/>
      <c r="H155" s="15">
        <f t="shared" si="7"/>
        <v>0</v>
      </c>
      <c r="I155" s="11"/>
      <c r="J155" s="11"/>
      <c r="K155" s="15">
        <f t="shared" si="8"/>
        <v>0</v>
      </c>
    </row>
    <row r="156" spans="1:11" ht="18.75" customHeight="1">
      <c r="A156" s="29">
        <v>4235</v>
      </c>
      <c r="B156" s="2" t="s">
        <v>129</v>
      </c>
      <c r="C156" s="13"/>
      <c r="D156" s="13"/>
      <c r="E156" s="14">
        <f t="shared" si="6"/>
        <v>0</v>
      </c>
      <c r="F156" s="11"/>
      <c r="G156" s="11"/>
      <c r="H156" s="15">
        <f t="shared" si="7"/>
        <v>0</v>
      </c>
      <c r="I156" s="11"/>
      <c r="J156" s="11"/>
      <c r="K156" s="15">
        <f t="shared" si="8"/>
        <v>0</v>
      </c>
    </row>
    <row r="157" spans="1:11" ht="18.75" customHeight="1">
      <c r="A157" s="29">
        <v>4236</v>
      </c>
      <c r="B157" s="2" t="s">
        <v>130</v>
      </c>
      <c r="C157" s="13"/>
      <c r="D157" s="13"/>
      <c r="E157" s="14">
        <f t="shared" si="6"/>
        <v>0</v>
      </c>
      <c r="F157" s="11"/>
      <c r="G157" s="11"/>
      <c r="H157" s="15">
        <f t="shared" si="7"/>
        <v>0</v>
      </c>
      <c r="I157" s="11"/>
      <c r="J157" s="11"/>
      <c r="K157" s="15">
        <f t="shared" si="8"/>
        <v>0</v>
      </c>
    </row>
    <row r="158" spans="1:11" ht="18.75" customHeight="1">
      <c r="A158" s="29">
        <v>4250</v>
      </c>
      <c r="B158" s="2" t="s">
        <v>63</v>
      </c>
      <c r="C158" s="13"/>
      <c r="D158" s="13"/>
      <c r="E158" s="14">
        <f t="shared" si="6"/>
        <v>0</v>
      </c>
      <c r="F158" s="11"/>
      <c r="G158" s="11"/>
      <c r="H158" s="15">
        <f t="shared" si="7"/>
        <v>0</v>
      </c>
      <c r="I158" s="11"/>
      <c r="J158" s="11"/>
      <c r="K158" s="15">
        <f t="shared" si="8"/>
        <v>0</v>
      </c>
    </row>
    <row r="159" spans="1:11" ht="18.75" customHeight="1">
      <c r="A159" s="29" t="s">
        <v>65</v>
      </c>
      <c r="B159" s="29" t="s">
        <v>131</v>
      </c>
      <c r="C159" s="13">
        <f>SUM(C160:C208)</f>
        <v>0</v>
      </c>
      <c r="D159" s="13">
        <f>SUM(D160:D208)</f>
        <v>0</v>
      </c>
      <c r="E159" s="14">
        <f t="shared" si="6"/>
        <v>0</v>
      </c>
      <c r="F159" s="11"/>
      <c r="G159" s="11"/>
      <c r="H159" s="15">
        <f t="shared" si="7"/>
        <v>0</v>
      </c>
      <c r="I159" s="11"/>
      <c r="J159" s="11"/>
      <c r="K159" s="15">
        <f t="shared" si="8"/>
        <v>0</v>
      </c>
    </row>
    <row r="160" spans="1:11" ht="18.75" customHeight="1">
      <c r="A160" s="29">
        <v>4401</v>
      </c>
      <c r="B160" s="2" t="s">
        <v>67</v>
      </c>
      <c r="C160" s="13"/>
      <c r="D160" s="13"/>
      <c r="E160" s="14">
        <f t="shared" si="6"/>
        <v>0</v>
      </c>
      <c r="F160" s="11"/>
      <c r="G160" s="11"/>
      <c r="H160" s="15">
        <f t="shared" si="7"/>
        <v>0</v>
      </c>
      <c r="I160" s="11"/>
      <c r="J160" s="11"/>
      <c r="K160" s="15">
        <f t="shared" si="8"/>
        <v>0</v>
      </c>
    </row>
    <row r="161" spans="1:11" ht="18.75" customHeight="1">
      <c r="A161" s="29">
        <v>4402</v>
      </c>
      <c r="B161" s="2" t="s">
        <v>132</v>
      </c>
      <c r="C161" s="13"/>
      <c r="D161" s="13"/>
      <c r="E161" s="14">
        <f t="shared" si="6"/>
        <v>0</v>
      </c>
      <c r="F161" s="11"/>
      <c r="G161" s="11"/>
      <c r="H161" s="15">
        <f t="shared" si="7"/>
        <v>0</v>
      </c>
      <c r="I161" s="11"/>
      <c r="J161" s="11"/>
      <c r="K161" s="15">
        <f t="shared" si="8"/>
        <v>0</v>
      </c>
    </row>
    <row r="162" spans="1:11" ht="18.75" customHeight="1">
      <c r="A162" s="29">
        <v>4403</v>
      </c>
      <c r="B162" s="2" t="s">
        <v>69</v>
      </c>
      <c r="C162" s="13"/>
      <c r="D162" s="13"/>
      <c r="E162" s="14">
        <f t="shared" si="6"/>
        <v>0</v>
      </c>
      <c r="F162" s="11"/>
      <c r="G162" s="11"/>
      <c r="H162" s="15">
        <f t="shared" si="7"/>
        <v>0</v>
      </c>
      <c r="I162" s="11"/>
      <c r="J162" s="11"/>
      <c r="K162" s="15">
        <f t="shared" si="8"/>
        <v>0</v>
      </c>
    </row>
    <row r="163" spans="1:11" ht="18.75" customHeight="1">
      <c r="A163" s="29">
        <v>4404</v>
      </c>
      <c r="B163" s="2" t="s">
        <v>70</v>
      </c>
      <c r="C163" s="13"/>
      <c r="D163" s="13"/>
      <c r="E163" s="14">
        <f t="shared" si="6"/>
        <v>0</v>
      </c>
      <c r="F163" s="11"/>
      <c r="G163" s="11"/>
      <c r="H163" s="15">
        <f t="shared" si="7"/>
        <v>0</v>
      </c>
      <c r="I163" s="11"/>
      <c r="J163" s="11"/>
      <c r="K163" s="15">
        <f t="shared" si="8"/>
        <v>0</v>
      </c>
    </row>
    <row r="164" spans="1:11" ht="18.75" customHeight="1">
      <c r="A164" s="29">
        <v>4405</v>
      </c>
      <c r="B164" s="2" t="s">
        <v>71</v>
      </c>
      <c r="C164" s="13"/>
      <c r="D164" s="13"/>
      <c r="E164" s="14">
        <f t="shared" si="6"/>
        <v>0</v>
      </c>
      <c r="F164" s="11"/>
      <c r="G164" s="11"/>
      <c r="H164" s="15">
        <f t="shared" si="7"/>
        <v>0</v>
      </c>
      <c r="I164" s="11"/>
      <c r="J164" s="11"/>
      <c r="K164" s="15">
        <f t="shared" si="8"/>
        <v>0</v>
      </c>
    </row>
    <row r="165" spans="1:11" ht="18.75" customHeight="1">
      <c r="A165" s="29">
        <v>4406</v>
      </c>
      <c r="B165" s="2" t="s">
        <v>133</v>
      </c>
      <c r="C165" s="13"/>
      <c r="D165" s="13"/>
      <c r="E165" s="14">
        <f t="shared" si="6"/>
        <v>0</v>
      </c>
      <c r="F165" s="11"/>
      <c r="G165" s="11"/>
      <c r="H165" s="15">
        <f t="shared" si="7"/>
        <v>0</v>
      </c>
      <c r="I165" s="11"/>
      <c r="J165" s="11"/>
      <c r="K165" s="15">
        <f t="shared" si="8"/>
        <v>0</v>
      </c>
    </row>
    <row r="166" spans="1:11" ht="18.75" customHeight="1">
      <c r="A166" s="29">
        <v>4407</v>
      </c>
      <c r="B166" s="2" t="s">
        <v>73</v>
      </c>
      <c r="C166" s="13"/>
      <c r="D166" s="13"/>
      <c r="E166" s="14">
        <f t="shared" si="6"/>
        <v>0</v>
      </c>
      <c r="F166" s="11"/>
      <c r="G166" s="11"/>
      <c r="H166" s="15">
        <f t="shared" si="7"/>
        <v>0</v>
      </c>
      <c r="I166" s="11"/>
      <c r="J166" s="11"/>
      <c r="K166" s="15">
        <f t="shared" si="8"/>
        <v>0</v>
      </c>
    </row>
    <row r="167" spans="1:11" ht="18.75" customHeight="1">
      <c r="A167" s="29">
        <v>4408</v>
      </c>
      <c r="B167" s="2" t="s">
        <v>134</v>
      </c>
      <c r="C167" s="13"/>
      <c r="D167" s="13"/>
      <c r="E167" s="14">
        <f t="shared" si="6"/>
        <v>0</v>
      </c>
      <c r="F167" s="11"/>
      <c r="G167" s="11"/>
      <c r="H167" s="15">
        <f t="shared" si="7"/>
        <v>0</v>
      </c>
      <c r="I167" s="11"/>
      <c r="J167" s="11"/>
      <c r="K167" s="15">
        <f t="shared" si="8"/>
        <v>0</v>
      </c>
    </row>
    <row r="168" spans="1:11" ht="18.75" customHeight="1">
      <c r="A168" s="29">
        <v>4415</v>
      </c>
      <c r="B168" s="2" t="s">
        <v>75</v>
      </c>
      <c r="C168" s="13"/>
      <c r="D168" s="13"/>
      <c r="E168" s="14">
        <f t="shared" si="6"/>
        <v>0</v>
      </c>
      <c r="F168" s="11"/>
      <c r="G168" s="11"/>
      <c r="H168" s="15">
        <f t="shared" si="7"/>
        <v>0</v>
      </c>
      <c r="I168" s="11"/>
      <c r="J168" s="11"/>
      <c r="K168" s="15">
        <f t="shared" si="8"/>
        <v>0</v>
      </c>
    </row>
    <row r="169" spans="1:11" ht="15.75">
      <c r="A169" s="29">
        <v>4416</v>
      </c>
      <c r="B169" s="28" t="s">
        <v>135</v>
      </c>
      <c r="C169" s="13"/>
      <c r="D169" s="13"/>
      <c r="E169" s="14">
        <f t="shared" si="6"/>
        <v>0</v>
      </c>
      <c r="F169" s="11"/>
      <c r="G169" s="11"/>
      <c r="H169" s="15">
        <f t="shared" si="7"/>
        <v>0</v>
      </c>
      <c r="I169" s="11"/>
      <c r="J169" s="11"/>
      <c r="K169" s="15">
        <f t="shared" si="8"/>
        <v>0</v>
      </c>
    </row>
    <row r="170" spans="1:11" ht="18.75" customHeight="1">
      <c r="A170" s="29">
        <v>4425</v>
      </c>
      <c r="B170" s="2" t="s">
        <v>136</v>
      </c>
      <c r="C170" s="13"/>
      <c r="D170" s="13"/>
      <c r="E170" s="14">
        <f t="shared" si="6"/>
        <v>0</v>
      </c>
      <c r="F170" s="11"/>
      <c r="G170" s="11"/>
      <c r="H170" s="15">
        <f t="shared" si="7"/>
        <v>0</v>
      </c>
      <c r="I170" s="11"/>
      <c r="J170" s="11"/>
      <c r="K170" s="15">
        <f t="shared" si="8"/>
        <v>0</v>
      </c>
    </row>
    <row r="171" spans="1:11" ht="18.75" customHeight="1">
      <c r="A171" s="29">
        <v>4435</v>
      </c>
      <c r="B171" s="2" t="s">
        <v>137</v>
      </c>
      <c r="C171" s="13"/>
      <c r="D171" s="13"/>
      <c r="E171" s="14">
        <f t="shared" si="6"/>
        <v>0</v>
      </c>
      <c r="F171" s="11"/>
      <c r="G171" s="11"/>
      <c r="H171" s="15">
        <f t="shared" si="7"/>
        <v>0</v>
      </c>
      <c r="I171" s="11"/>
      <c r="J171" s="11"/>
      <c r="K171" s="15">
        <f t="shared" si="8"/>
        <v>0</v>
      </c>
    </row>
    <row r="172" spans="1:11" ht="18.75" customHeight="1">
      <c r="A172" s="29">
        <v>4515</v>
      </c>
      <c r="B172" s="2" t="s">
        <v>82</v>
      </c>
      <c r="C172" s="13"/>
      <c r="D172" s="13"/>
      <c r="E172" s="14">
        <f t="shared" si="6"/>
        <v>0</v>
      </c>
      <c r="F172" s="11"/>
      <c r="G172" s="11"/>
      <c r="H172" s="15">
        <f t="shared" si="7"/>
        <v>0</v>
      </c>
      <c r="I172" s="11"/>
      <c r="J172" s="11"/>
      <c r="K172" s="15">
        <f t="shared" si="8"/>
        <v>0</v>
      </c>
    </row>
    <row r="173" spans="1:11" ht="18.75" customHeight="1">
      <c r="A173" s="29">
        <v>4551</v>
      </c>
      <c r="B173" s="2" t="s">
        <v>138</v>
      </c>
      <c r="C173" s="13"/>
      <c r="D173" s="13"/>
      <c r="E173" s="14">
        <f t="shared" si="6"/>
        <v>0</v>
      </c>
      <c r="F173" s="11"/>
      <c r="G173" s="11"/>
      <c r="H173" s="15">
        <f t="shared" si="7"/>
        <v>0</v>
      </c>
      <c r="I173" s="11"/>
      <c r="J173" s="11"/>
      <c r="K173" s="15">
        <f t="shared" si="8"/>
        <v>0</v>
      </c>
    </row>
    <row r="174" spans="1:11" ht="18.75" customHeight="1">
      <c r="A174" s="29">
        <v>4552</v>
      </c>
      <c r="B174" s="2" t="s">
        <v>84</v>
      </c>
      <c r="C174" s="13"/>
      <c r="D174" s="13"/>
      <c r="E174" s="14">
        <f t="shared" si="6"/>
        <v>0</v>
      </c>
      <c r="F174" s="11"/>
      <c r="G174" s="11"/>
      <c r="H174" s="15">
        <f t="shared" si="7"/>
        <v>0</v>
      </c>
      <c r="I174" s="11"/>
      <c r="J174" s="11"/>
      <c r="K174" s="15">
        <f t="shared" si="8"/>
        <v>0</v>
      </c>
    </row>
    <row r="175" spans="1:11" ht="18.75" customHeight="1">
      <c r="A175" s="29">
        <v>4575</v>
      </c>
      <c r="B175" s="2" t="s">
        <v>85</v>
      </c>
      <c r="C175" s="13"/>
      <c r="D175" s="13"/>
      <c r="E175" s="14">
        <f t="shared" si="6"/>
        <v>0</v>
      </c>
      <c r="F175" s="11"/>
      <c r="G175" s="11"/>
      <c r="H175" s="15">
        <f t="shared" si="7"/>
        <v>0</v>
      </c>
      <c r="I175" s="11"/>
      <c r="J175" s="11"/>
      <c r="K175" s="15">
        <f t="shared" si="8"/>
        <v>0</v>
      </c>
    </row>
    <row r="176" spans="1:11" ht="18.75" customHeight="1">
      <c r="A176" s="29">
        <v>4700</v>
      </c>
      <c r="B176" s="2" t="s">
        <v>139</v>
      </c>
      <c r="C176" s="13"/>
      <c r="D176" s="13"/>
      <c r="E176" s="14">
        <f t="shared" si="6"/>
        <v>0</v>
      </c>
      <c r="F176" s="11"/>
      <c r="G176" s="11"/>
      <c r="H176" s="15">
        <f t="shared" si="7"/>
        <v>0</v>
      </c>
      <c r="I176" s="11"/>
      <c r="J176" s="11"/>
      <c r="K176" s="15">
        <f t="shared" si="8"/>
        <v>0</v>
      </c>
    </row>
    <row r="177" spans="1:11" ht="18.75" customHeight="1">
      <c r="A177" s="29">
        <v>4701</v>
      </c>
      <c r="B177" s="2" t="s">
        <v>140</v>
      </c>
      <c r="C177" s="13"/>
      <c r="D177" s="13"/>
      <c r="E177" s="14">
        <f t="shared" si="6"/>
        <v>0</v>
      </c>
      <c r="F177" s="11"/>
      <c r="G177" s="11"/>
      <c r="H177" s="15">
        <f t="shared" si="7"/>
        <v>0</v>
      </c>
      <c r="I177" s="11"/>
      <c r="J177" s="11"/>
      <c r="K177" s="15">
        <f t="shared" si="8"/>
        <v>0</v>
      </c>
    </row>
    <row r="178" spans="1:11" ht="18.75" customHeight="1">
      <c r="A178" s="29">
        <v>4702</v>
      </c>
      <c r="B178" s="2" t="s">
        <v>141</v>
      </c>
      <c r="C178" s="13"/>
      <c r="D178" s="13"/>
      <c r="E178" s="14">
        <f t="shared" si="6"/>
        <v>0</v>
      </c>
      <c r="F178" s="11"/>
      <c r="G178" s="11"/>
      <c r="H178" s="15">
        <f t="shared" si="7"/>
        <v>0</v>
      </c>
      <c r="I178" s="11"/>
      <c r="J178" s="11"/>
      <c r="K178" s="15">
        <f t="shared" si="8"/>
        <v>0</v>
      </c>
    </row>
    <row r="179" spans="1:11" ht="18.75" customHeight="1">
      <c r="A179" s="29">
        <v>4705</v>
      </c>
      <c r="B179" s="2" t="s">
        <v>86</v>
      </c>
      <c r="C179" s="13"/>
      <c r="D179" s="13"/>
      <c r="E179" s="14">
        <f t="shared" si="6"/>
        <v>0</v>
      </c>
      <c r="F179" s="11"/>
      <c r="G179" s="11"/>
      <c r="H179" s="15">
        <f t="shared" si="7"/>
        <v>0</v>
      </c>
      <c r="I179" s="11"/>
      <c r="J179" s="11"/>
      <c r="K179" s="15">
        <f t="shared" si="8"/>
        <v>0</v>
      </c>
    </row>
    <row r="180" spans="1:11" ht="18.75" customHeight="1">
      <c r="A180" s="29">
        <v>4711</v>
      </c>
      <c r="B180" s="2" t="s">
        <v>87</v>
      </c>
      <c r="C180" s="13"/>
      <c r="D180" s="13"/>
      <c r="E180" s="14">
        <f t="shared" si="6"/>
        <v>0</v>
      </c>
      <c r="F180" s="11"/>
      <c r="G180" s="11"/>
      <c r="H180" s="15">
        <f t="shared" si="7"/>
        <v>0</v>
      </c>
      <c r="I180" s="11"/>
      <c r="J180" s="11"/>
      <c r="K180" s="15">
        <f t="shared" si="8"/>
        <v>0</v>
      </c>
    </row>
    <row r="181" spans="1:11" ht="18.75" customHeight="1">
      <c r="A181" s="29">
        <v>4801</v>
      </c>
      <c r="B181" s="2" t="s">
        <v>142</v>
      </c>
      <c r="C181" s="13"/>
      <c r="D181" s="13"/>
      <c r="E181" s="14">
        <f t="shared" si="6"/>
        <v>0</v>
      </c>
      <c r="F181" s="11"/>
      <c r="G181" s="11"/>
      <c r="H181" s="15">
        <f t="shared" si="7"/>
        <v>0</v>
      </c>
      <c r="I181" s="11"/>
      <c r="J181" s="11"/>
      <c r="K181" s="15">
        <f t="shared" si="8"/>
        <v>0</v>
      </c>
    </row>
    <row r="182" spans="1:11" ht="18.75" customHeight="1">
      <c r="A182" s="29">
        <v>4810</v>
      </c>
      <c r="B182" s="2" t="s">
        <v>91</v>
      </c>
      <c r="C182" s="13"/>
      <c r="D182" s="13"/>
      <c r="E182" s="14">
        <f t="shared" si="6"/>
        <v>0</v>
      </c>
      <c r="F182" s="11"/>
      <c r="G182" s="11"/>
      <c r="H182" s="15">
        <f t="shared" si="7"/>
        <v>0</v>
      </c>
      <c r="I182" s="11"/>
      <c r="J182" s="11"/>
      <c r="K182" s="15">
        <f t="shared" si="8"/>
        <v>0</v>
      </c>
    </row>
    <row r="183" spans="1:11" ht="18.75" customHeight="1">
      <c r="A183" s="29">
        <v>4851</v>
      </c>
      <c r="B183" s="2" t="s">
        <v>92</v>
      </c>
      <c r="C183" s="13"/>
      <c r="D183" s="13"/>
      <c r="E183" s="14">
        <f t="shared" si="6"/>
        <v>0</v>
      </c>
      <c r="F183" s="11"/>
      <c r="G183" s="11"/>
      <c r="H183" s="15">
        <f t="shared" si="7"/>
        <v>0</v>
      </c>
      <c r="I183" s="11"/>
      <c r="J183" s="11"/>
      <c r="K183" s="15">
        <f t="shared" si="8"/>
        <v>0</v>
      </c>
    </row>
    <row r="184" spans="1:11" ht="18.75" customHeight="1">
      <c r="A184" s="29">
        <v>4852</v>
      </c>
      <c r="B184" s="2" t="s">
        <v>93</v>
      </c>
      <c r="C184" s="13"/>
      <c r="D184" s="13"/>
      <c r="E184" s="14">
        <f t="shared" si="6"/>
        <v>0</v>
      </c>
      <c r="F184" s="11"/>
      <c r="G184" s="11"/>
      <c r="H184" s="15">
        <f t="shared" si="7"/>
        <v>0</v>
      </c>
      <c r="I184" s="11"/>
      <c r="J184" s="11"/>
      <c r="K184" s="15">
        <f t="shared" si="8"/>
        <v>0</v>
      </c>
    </row>
    <row r="185" spans="1:11" ht="18.75" customHeight="1">
      <c r="A185" s="29">
        <v>4853</v>
      </c>
      <c r="B185" s="2" t="s">
        <v>143</v>
      </c>
      <c r="C185" s="13"/>
      <c r="D185" s="13"/>
      <c r="E185" s="14">
        <f t="shared" si="6"/>
        <v>0</v>
      </c>
      <c r="F185" s="11"/>
      <c r="G185" s="11"/>
      <c r="H185" s="15">
        <f t="shared" si="7"/>
        <v>0</v>
      </c>
      <c r="I185" s="11"/>
      <c r="J185" s="11"/>
      <c r="K185" s="15">
        <f t="shared" si="8"/>
        <v>0</v>
      </c>
    </row>
    <row r="186" spans="1:11" ht="18.75" customHeight="1">
      <c r="A186" s="29">
        <v>4854</v>
      </c>
      <c r="B186" s="2" t="s">
        <v>144</v>
      </c>
      <c r="C186" s="13"/>
      <c r="D186" s="13"/>
      <c r="E186" s="14">
        <f t="shared" si="6"/>
        <v>0</v>
      </c>
      <c r="F186" s="11"/>
      <c r="G186" s="11"/>
      <c r="H186" s="15">
        <f t="shared" si="7"/>
        <v>0</v>
      </c>
      <c r="I186" s="11"/>
      <c r="J186" s="11"/>
      <c r="K186" s="15">
        <f t="shared" si="8"/>
        <v>0</v>
      </c>
    </row>
    <row r="187" spans="1:11" ht="18.75" customHeight="1">
      <c r="A187" s="29">
        <v>4855</v>
      </c>
      <c r="B187" s="2" t="s">
        <v>145</v>
      </c>
      <c r="C187" s="13"/>
      <c r="D187" s="13"/>
      <c r="E187" s="14">
        <f t="shared" si="6"/>
        <v>0</v>
      </c>
      <c r="F187" s="11"/>
      <c r="G187" s="11"/>
      <c r="H187" s="15">
        <f t="shared" si="7"/>
        <v>0</v>
      </c>
      <c r="I187" s="11"/>
      <c r="J187" s="11"/>
      <c r="K187" s="15">
        <f t="shared" si="8"/>
        <v>0</v>
      </c>
    </row>
    <row r="188" spans="1:11" ht="18.75" customHeight="1">
      <c r="A188" s="29">
        <v>4856</v>
      </c>
      <c r="B188" s="2" t="s">
        <v>146</v>
      </c>
      <c r="C188" s="13"/>
      <c r="D188" s="13"/>
      <c r="E188" s="14">
        <f t="shared" si="6"/>
        <v>0</v>
      </c>
      <c r="F188" s="11"/>
      <c r="G188" s="11"/>
      <c r="H188" s="15">
        <f t="shared" si="7"/>
        <v>0</v>
      </c>
      <c r="I188" s="11"/>
      <c r="J188" s="11"/>
      <c r="K188" s="15">
        <f t="shared" si="8"/>
        <v>0</v>
      </c>
    </row>
    <row r="189" spans="1:11" ht="18.75" customHeight="1">
      <c r="A189" s="29">
        <v>4857</v>
      </c>
      <c r="B189" s="2" t="s">
        <v>147</v>
      </c>
      <c r="C189" s="13"/>
      <c r="D189" s="13"/>
      <c r="E189" s="14">
        <f t="shared" si="6"/>
        <v>0</v>
      </c>
      <c r="F189" s="11"/>
      <c r="G189" s="11"/>
      <c r="H189" s="15">
        <f t="shared" si="7"/>
        <v>0</v>
      </c>
      <c r="I189" s="11"/>
      <c r="J189" s="11"/>
      <c r="K189" s="15">
        <f t="shared" si="8"/>
        <v>0</v>
      </c>
    </row>
    <row r="190" spans="1:11" ht="18.75" customHeight="1">
      <c r="A190" s="29">
        <v>4858</v>
      </c>
      <c r="B190" s="2" t="s">
        <v>148</v>
      </c>
      <c r="C190" s="13"/>
      <c r="D190" s="13"/>
      <c r="E190" s="14">
        <f t="shared" si="6"/>
        <v>0</v>
      </c>
      <c r="F190" s="11"/>
      <c r="G190" s="11"/>
      <c r="H190" s="15">
        <f t="shared" si="7"/>
        <v>0</v>
      </c>
      <c r="I190" s="11"/>
      <c r="J190" s="11"/>
      <c r="K190" s="15">
        <f t="shared" si="8"/>
        <v>0</v>
      </c>
    </row>
    <row r="191" spans="1:11" ht="18.75" customHeight="1">
      <c r="A191" s="29">
        <v>4859</v>
      </c>
      <c r="B191" s="2" t="s">
        <v>149</v>
      </c>
      <c r="C191" s="13"/>
      <c r="D191" s="13"/>
      <c r="E191" s="14">
        <f t="shared" si="6"/>
        <v>0</v>
      </c>
      <c r="F191" s="11"/>
      <c r="G191" s="11"/>
      <c r="H191" s="15">
        <f t="shared" si="7"/>
        <v>0</v>
      </c>
      <c r="I191" s="11"/>
      <c r="J191" s="11"/>
      <c r="K191" s="15">
        <f t="shared" si="8"/>
        <v>0</v>
      </c>
    </row>
    <row r="192" spans="1:11" ht="18.75" customHeight="1">
      <c r="A192" s="29">
        <v>4860</v>
      </c>
      <c r="B192" s="2" t="s">
        <v>150</v>
      </c>
      <c r="C192" s="13"/>
      <c r="D192" s="13"/>
      <c r="E192" s="14">
        <f t="shared" si="6"/>
        <v>0</v>
      </c>
      <c r="F192" s="11"/>
      <c r="G192" s="11"/>
      <c r="H192" s="15">
        <f t="shared" si="7"/>
        <v>0</v>
      </c>
      <c r="I192" s="11"/>
      <c r="J192" s="11"/>
      <c r="K192" s="15">
        <f t="shared" si="8"/>
        <v>0</v>
      </c>
    </row>
    <row r="193" spans="1:11" ht="18.75" customHeight="1">
      <c r="A193" s="29">
        <v>4875</v>
      </c>
      <c r="B193" s="2" t="s">
        <v>95</v>
      </c>
      <c r="C193" s="13"/>
      <c r="D193" s="13"/>
      <c r="E193" s="14">
        <f t="shared" si="6"/>
        <v>0</v>
      </c>
      <c r="F193" s="11"/>
      <c r="G193" s="11"/>
      <c r="H193" s="15">
        <f t="shared" si="7"/>
        <v>0</v>
      </c>
      <c r="I193" s="11"/>
      <c r="J193" s="11"/>
      <c r="K193" s="15">
        <f t="shared" si="8"/>
        <v>0</v>
      </c>
    </row>
    <row r="194" spans="1:11" ht="18.75" customHeight="1">
      <c r="A194" s="29">
        <v>4885</v>
      </c>
      <c r="B194" s="2" t="s">
        <v>151</v>
      </c>
      <c r="C194" s="13"/>
      <c r="D194" s="13"/>
      <c r="E194" s="14">
        <f t="shared" si="6"/>
        <v>0</v>
      </c>
      <c r="F194" s="11"/>
      <c r="G194" s="11"/>
      <c r="H194" s="15">
        <f t="shared" si="7"/>
        <v>0</v>
      </c>
      <c r="I194" s="11"/>
      <c r="J194" s="11"/>
      <c r="K194" s="15">
        <f t="shared" si="8"/>
        <v>0</v>
      </c>
    </row>
    <row r="195" spans="1:11" ht="18.75" customHeight="1">
      <c r="A195" s="29">
        <v>5051</v>
      </c>
      <c r="B195" s="2" t="s">
        <v>97</v>
      </c>
      <c r="C195" s="13"/>
      <c r="D195" s="13"/>
      <c r="E195" s="14">
        <f t="shared" si="6"/>
        <v>0</v>
      </c>
      <c r="F195" s="11"/>
      <c r="G195" s="11"/>
      <c r="H195" s="15">
        <f t="shared" si="7"/>
        <v>0</v>
      </c>
      <c r="I195" s="11"/>
      <c r="J195" s="11"/>
      <c r="K195" s="15">
        <f t="shared" si="8"/>
        <v>0</v>
      </c>
    </row>
    <row r="196" spans="1:11" ht="18.75" customHeight="1">
      <c r="A196" s="29">
        <v>5052</v>
      </c>
      <c r="B196" s="2" t="s">
        <v>98</v>
      </c>
      <c r="C196" s="13"/>
      <c r="D196" s="13"/>
      <c r="E196" s="14">
        <f t="shared" si="6"/>
        <v>0</v>
      </c>
      <c r="F196" s="11"/>
      <c r="G196" s="11"/>
      <c r="H196" s="15">
        <f t="shared" si="7"/>
        <v>0</v>
      </c>
      <c r="I196" s="11"/>
      <c r="J196" s="11"/>
      <c r="K196" s="15">
        <f t="shared" si="8"/>
        <v>0</v>
      </c>
    </row>
    <row r="197" spans="1:11" ht="18.75" customHeight="1">
      <c r="A197" s="29">
        <v>5053</v>
      </c>
      <c r="B197" s="2" t="s">
        <v>99</v>
      </c>
      <c r="C197" s="13"/>
      <c r="D197" s="13"/>
      <c r="E197" s="14">
        <f t="shared" si="6"/>
        <v>0</v>
      </c>
      <c r="F197" s="11"/>
      <c r="G197" s="11"/>
      <c r="H197" s="15">
        <f t="shared" si="7"/>
        <v>0</v>
      </c>
      <c r="I197" s="11"/>
      <c r="J197" s="11"/>
      <c r="K197" s="15">
        <f t="shared" si="8"/>
        <v>0</v>
      </c>
    </row>
    <row r="198" spans="1:11" ht="18.75" customHeight="1">
      <c r="A198" s="29">
        <v>5054</v>
      </c>
      <c r="B198" s="2" t="s">
        <v>100</v>
      </c>
      <c r="C198" s="13"/>
      <c r="D198" s="13"/>
      <c r="E198" s="14">
        <f t="shared" si="6"/>
        <v>0</v>
      </c>
      <c r="F198" s="11"/>
      <c r="G198" s="11"/>
      <c r="H198" s="15">
        <f t="shared" si="7"/>
        <v>0</v>
      </c>
      <c r="I198" s="11"/>
      <c r="J198" s="11"/>
      <c r="K198" s="15">
        <f t="shared" si="8"/>
        <v>0</v>
      </c>
    </row>
    <row r="199" spans="1:11" ht="18.75" customHeight="1">
      <c r="A199" s="29">
        <v>5055</v>
      </c>
      <c r="B199" s="2" t="s">
        <v>101</v>
      </c>
      <c r="C199" s="13"/>
      <c r="D199" s="13"/>
      <c r="E199" s="14">
        <f t="shared" si="6"/>
        <v>0</v>
      </c>
      <c r="F199" s="11"/>
      <c r="G199" s="11"/>
      <c r="H199" s="15">
        <f t="shared" si="7"/>
        <v>0</v>
      </c>
      <c r="I199" s="11"/>
      <c r="J199" s="11"/>
      <c r="K199" s="15">
        <f t="shared" si="8"/>
        <v>0</v>
      </c>
    </row>
    <row r="200" spans="1:11" ht="18.75" customHeight="1">
      <c r="A200" s="29">
        <v>5056</v>
      </c>
      <c r="B200" s="2" t="s">
        <v>102</v>
      </c>
      <c r="C200" s="13"/>
      <c r="D200" s="13"/>
      <c r="E200" s="14">
        <f aca="true" t="shared" si="9" ref="E200:E209">SUM(C200+D200)</f>
        <v>0</v>
      </c>
      <c r="F200" s="11"/>
      <c r="G200" s="11"/>
      <c r="H200" s="15">
        <f aca="true" t="shared" si="10" ref="H200:H210">F200+G200</f>
        <v>0</v>
      </c>
      <c r="I200" s="11"/>
      <c r="J200" s="11"/>
      <c r="K200" s="15">
        <f t="shared" si="8"/>
        <v>0</v>
      </c>
    </row>
    <row r="201" spans="1:11" ht="18.75" customHeight="1">
      <c r="A201" s="29">
        <v>5075</v>
      </c>
      <c r="B201" s="2" t="s">
        <v>103</v>
      </c>
      <c r="C201" s="13"/>
      <c r="D201" s="13"/>
      <c r="E201" s="14">
        <f t="shared" si="9"/>
        <v>0</v>
      </c>
      <c r="F201" s="11"/>
      <c r="G201" s="11"/>
      <c r="H201" s="15">
        <f t="shared" si="10"/>
        <v>0</v>
      </c>
      <c r="I201" s="11"/>
      <c r="J201" s="11"/>
      <c r="K201" s="15">
        <f t="shared" si="8"/>
        <v>0</v>
      </c>
    </row>
    <row r="202" spans="1:11" ht="18.75" customHeight="1">
      <c r="A202" s="29">
        <v>5425</v>
      </c>
      <c r="B202" s="2" t="s">
        <v>161</v>
      </c>
      <c r="C202" s="13"/>
      <c r="D202" s="13"/>
      <c r="E202" s="14">
        <f t="shared" si="9"/>
        <v>0</v>
      </c>
      <c r="F202" s="11"/>
      <c r="G202" s="11"/>
      <c r="H202" s="15">
        <f t="shared" si="10"/>
        <v>0</v>
      </c>
      <c r="I202" s="11"/>
      <c r="J202" s="11"/>
      <c r="K202" s="15">
        <f aca="true" t="shared" si="11" ref="K202:K210">I202+J202</f>
        <v>0</v>
      </c>
    </row>
    <row r="203" spans="1:11" ht="18.75" customHeight="1">
      <c r="A203" s="29">
        <v>5452</v>
      </c>
      <c r="B203" s="2" t="s">
        <v>106</v>
      </c>
      <c r="C203" s="13"/>
      <c r="D203" s="13"/>
      <c r="E203" s="14">
        <f t="shared" si="9"/>
        <v>0</v>
      </c>
      <c r="F203" s="11"/>
      <c r="G203" s="11"/>
      <c r="H203" s="15">
        <f t="shared" si="10"/>
        <v>0</v>
      </c>
      <c r="I203" s="11"/>
      <c r="J203" s="11"/>
      <c r="K203" s="15">
        <f t="shared" si="11"/>
        <v>0</v>
      </c>
    </row>
    <row r="204" spans="1:11" ht="18.75" customHeight="1">
      <c r="A204" s="29">
        <v>5453</v>
      </c>
      <c r="B204" s="2" t="s">
        <v>162</v>
      </c>
      <c r="C204" s="13"/>
      <c r="D204" s="13"/>
      <c r="E204" s="14">
        <f t="shared" si="9"/>
        <v>0</v>
      </c>
      <c r="F204" s="11"/>
      <c r="G204" s="11"/>
      <c r="H204" s="15">
        <f t="shared" si="10"/>
        <v>0</v>
      </c>
      <c r="I204" s="11"/>
      <c r="J204" s="11"/>
      <c r="K204" s="15">
        <f t="shared" si="11"/>
        <v>0</v>
      </c>
    </row>
    <row r="205" spans="1:11" ht="18.75" customHeight="1">
      <c r="A205" s="29">
        <v>5455</v>
      </c>
      <c r="B205" s="2" t="s">
        <v>152</v>
      </c>
      <c r="C205" s="13"/>
      <c r="D205" s="13"/>
      <c r="E205" s="14">
        <f t="shared" si="9"/>
        <v>0</v>
      </c>
      <c r="F205" s="11"/>
      <c r="G205" s="11"/>
      <c r="H205" s="15">
        <f t="shared" si="10"/>
        <v>0</v>
      </c>
      <c r="I205" s="11"/>
      <c r="J205" s="11"/>
      <c r="K205" s="15">
        <f t="shared" si="11"/>
        <v>0</v>
      </c>
    </row>
    <row r="206" spans="1:11" ht="18.75" customHeight="1">
      <c r="A206" s="29">
        <v>5465</v>
      </c>
      <c r="B206" s="2" t="s">
        <v>110</v>
      </c>
      <c r="C206" s="13"/>
      <c r="D206" s="13"/>
      <c r="E206" s="14">
        <f t="shared" si="9"/>
        <v>0</v>
      </c>
      <c r="F206" s="11"/>
      <c r="G206" s="11"/>
      <c r="H206" s="15">
        <f t="shared" si="10"/>
        <v>0</v>
      </c>
      <c r="I206" s="11"/>
      <c r="J206" s="11"/>
      <c r="K206" s="15">
        <f t="shared" si="11"/>
        <v>0</v>
      </c>
    </row>
    <row r="207" spans="1:11" ht="31.5">
      <c r="A207" s="29">
        <v>5466</v>
      </c>
      <c r="B207" s="28" t="s">
        <v>163</v>
      </c>
      <c r="C207" s="13"/>
      <c r="D207" s="13"/>
      <c r="E207" s="14">
        <f t="shared" si="9"/>
        <v>0</v>
      </c>
      <c r="F207" s="11"/>
      <c r="G207" s="11"/>
      <c r="H207" s="15">
        <f t="shared" si="10"/>
        <v>0</v>
      </c>
      <c r="I207" s="11"/>
      <c r="J207" s="11"/>
      <c r="K207" s="15">
        <f t="shared" si="11"/>
        <v>0</v>
      </c>
    </row>
    <row r="208" spans="1:11" ht="18.75" customHeight="1">
      <c r="A208" s="29">
        <v>5475</v>
      </c>
      <c r="B208" s="2" t="s">
        <v>153</v>
      </c>
      <c r="C208" s="13"/>
      <c r="D208" s="13"/>
      <c r="E208" s="14">
        <f t="shared" si="9"/>
        <v>0</v>
      </c>
      <c r="F208" s="11"/>
      <c r="G208" s="11"/>
      <c r="H208" s="15">
        <f t="shared" si="10"/>
        <v>0</v>
      </c>
      <c r="I208" s="11"/>
      <c r="J208" s="11"/>
      <c r="K208" s="15">
        <f t="shared" si="11"/>
        <v>0</v>
      </c>
    </row>
    <row r="209" spans="1:11" ht="15.75">
      <c r="A209" s="29" t="s">
        <v>159</v>
      </c>
      <c r="B209" s="29"/>
      <c r="C209" s="13">
        <f>C139+C146+C159</f>
        <v>0</v>
      </c>
      <c r="D209" s="13">
        <f>D139+D146+D159</f>
        <v>0</v>
      </c>
      <c r="E209" s="14">
        <f t="shared" si="9"/>
        <v>0</v>
      </c>
      <c r="F209" s="30">
        <f>SUM(F139+F146+F159)</f>
        <v>0</v>
      </c>
      <c r="G209" s="30">
        <f>SUM(G139+G146+G159)</f>
        <v>0</v>
      </c>
      <c r="H209" s="15">
        <f t="shared" si="10"/>
        <v>0</v>
      </c>
      <c r="I209" s="15">
        <f>G209+H209</f>
        <v>0</v>
      </c>
      <c r="J209" s="15">
        <f>H209+I209</f>
        <v>0</v>
      </c>
      <c r="K209" s="15">
        <f t="shared" si="11"/>
        <v>0</v>
      </c>
    </row>
    <row r="210" spans="1:11" ht="15.75">
      <c r="A210" s="29" t="s">
        <v>160</v>
      </c>
      <c r="B210" s="29"/>
      <c r="C210" s="31">
        <f>SUM(C137+C209)</f>
        <v>5072</v>
      </c>
      <c r="D210" s="31">
        <f>SUM(D137+D209)</f>
        <v>16523</v>
      </c>
      <c r="E210" s="31">
        <f>SUM(E137+E209)</f>
        <v>21595</v>
      </c>
      <c r="F210" s="30">
        <f>SUM(F137+F209)</f>
        <v>99.30000000000001</v>
      </c>
      <c r="G210" s="30">
        <f>SUM(G137+G209)</f>
        <v>97.44999999999999</v>
      </c>
      <c r="H210" s="15">
        <f t="shared" si="10"/>
        <v>196.75</v>
      </c>
      <c r="I210" s="30">
        <f>SUM(I137+I209)</f>
        <v>323.74</v>
      </c>
      <c r="J210" s="30">
        <f>SUM(J137+J209)</f>
        <v>334.14</v>
      </c>
      <c r="K210" s="15">
        <f t="shared" si="11"/>
        <v>657.88</v>
      </c>
    </row>
    <row r="211" spans="3:11" ht="15.75">
      <c r="C211" s="32"/>
      <c r="D211" s="32"/>
      <c r="E211" s="32"/>
      <c r="F211" s="33"/>
      <c r="G211" s="33"/>
      <c r="H211" s="33"/>
      <c r="I211" s="33"/>
      <c r="J211" s="33"/>
      <c r="K211" s="33"/>
    </row>
    <row r="212" spans="3:11" ht="15.75">
      <c r="C212" s="32"/>
      <c r="D212" s="32"/>
      <c r="E212" s="32"/>
      <c r="F212" s="33"/>
      <c r="G212" s="33"/>
      <c r="H212" s="33"/>
      <c r="I212" s="33"/>
      <c r="J212" s="33"/>
      <c r="K212" s="33"/>
    </row>
    <row r="213" spans="3:11" ht="15.75">
      <c r="C213" s="32"/>
      <c r="D213" s="32"/>
      <c r="E213" s="32"/>
      <c r="F213" s="33"/>
      <c r="G213" s="33"/>
      <c r="H213" s="33"/>
      <c r="I213" s="33"/>
      <c r="J213" s="33"/>
      <c r="K213" s="33"/>
    </row>
    <row r="214" spans="3:11" ht="15.75">
      <c r="C214" s="32"/>
      <c r="D214" s="32"/>
      <c r="E214" s="32"/>
      <c r="F214" s="33"/>
      <c r="G214" s="33"/>
      <c r="H214" s="33"/>
      <c r="I214" s="33"/>
      <c r="J214" s="33"/>
      <c r="K214" s="33"/>
    </row>
    <row r="215" spans="3:11" ht="15.75">
      <c r="C215" s="32"/>
      <c r="D215" s="32"/>
      <c r="E215" s="32"/>
      <c r="F215" s="33"/>
      <c r="G215" s="33"/>
      <c r="H215" s="33"/>
      <c r="I215" s="33"/>
      <c r="J215" s="33"/>
      <c r="K215" s="33"/>
    </row>
    <row r="216" spans="3:11" ht="15.75">
      <c r="C216" s="32"/>
      <c r="D216" s="32"/>
      <c r="E216" s="32"/>
      <c r="F216" s="33"/>
      <c r="G216" s="33"/>
      <c r="H216" s="33"/>
      <c r="I216" s="33"/>
      <c r="J216" s="33"/>
      <c r="K216" s="33"/>
    </row>
    <row r="217" spans="3:11" ht="15.75">
      <c r="C217" s="32"/>
      <c r="D217" s="32"/>
      <c r="E217" s="32"/>
      <c r="F217" s="33"/>
      <c r="G217" s="33"/>
      <c r="H217" s="33"/>
      <c r="I217" s="33"/>
      <c r="J217" s="33"/>
      <c r="K217" s="33"/>
    </row>
    <row r="218" spans="3:11" ht="15.75">
      <c r="C218" s="32"/>
      <c r="D218" s="32"/>
      <c r="E218" s="32"/>
      <c r="F218" s="33"/>
      <c r="G218" s="33"/>
      <c r="H218" s="33"/>
      <c r="I218" s="33"/>
      <c r="J218" s="33"/>
      <c r="K218" s="33"/>
    </row>
    <row r="219" spans="6:11" ht="15.75">
      <c r="F219" s="34"/>
      <c r="G219" s="34"/>
      <c r="H219" s="34"/>
      <c r="I219" s="34"/>
      <c r="J219" s="34"/>
      <c r="K219" s="34"/>
    </row>
    <row r="220" spans="6:11" ht="15.75">
      <c r="F220" s="34"/>
      <c r="G220" s="34"/>
      <c r="H220" s="34"/>
      <c r="I220" s="34"/>
      <c r="J220" s="34"/>
      <c r="K220" s="34"/>
    </row>
    <row r="221" spans="6:11" ht="15.75">
      <c r="F221" s="34"/>
      <c r="G221" s="34"/>
      <c r="H221" s="34"/>
      <c r="I221" s="34"/>
      <c r="J221" s="34"/>
      <c r="K221" s="34"/>
    </row>
    <row r="222" spans="6:11" ht="15.75">
      <c r="F222" s="34"/>
      <c r="G222" s="34"/>
      <c r="H222" s="34"/>
      <c r="I222" s="34"/>
      <c r="J222" s="34"/>
      <c r="K222" s="34"/>
    </row>
    <row r="223" spans="6:11" ht="15.75">
      <c r="F223" s="34"/>
      <c r="G223" s="34"/>
      <c r="H223" s="34"/>
      <c r="I223" s="34"/>
      <c r="J223" s="34"/>
      <c r="K223" s="34"/>
    </row>
    <row r="224" spans="6:11" ht="15.75">
      <c r="F224" s="34"/>
      <c r="G224" s="34"/>
      <c r="H224" s="34"/>
      <c r="I224" s="34"/>
      <c r="J224" s="34"/>
      <c r="K224" s="34"/>
    </row>
  </sheetData>
  <sheetProtection/>
  <mergeCells count="8">
    <mergeCell ref="A1:K1"/>
    <mergeCell ref="C2:E2"/>
    <mergeCell ref="F2:K2"/>
    <mergeCell ref="C3:C4"/>
    <mergeCell ref="D3:D4"/>
    <mergeCell ref="E3:E4"/>
    <mergeCell ref="F3:H3"/>
    <mergeCell ref="I3:K3"/>
  </mergeCells>
  <printOptions horizontalCentered="1"/>
  <pageMargins left="0.89" right="0.76" top="0.45" bottom="1.34" header="0.46" footer="1.02"/>
  <pageSetup firstPageNumber="197" useFirstPageNumber="1" horizontalDpi="600" verticalDpi="600" orientation="landscape" paperSize="9" scale="90" r:id="rId1"/>
  <headerFooter>
    <oddHeader xml:space="preserve">&amp;L&amp;"-,Bold"&amp;12Name of State : Sikkim&amp;C&amp;"-,Bold"&amp;12Total No. of State Govt. Employees &amp;&amp; Expenditure As on 31st March 2013
(From 2007-08 to 2012-13)&amp;R&amp;"-,Bold"&amp;12Statement - 5
Rs. in Crore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2013-12-04T10:14:48Z</cp:lastPrinted>
  <dcterms:created xsi:type="dcterms:W3CDTF">2008-02-29T08:57:00Z</dcterms:created>
  <dcterms:modified xsi:type="dcterms:W3CDTF">2013-12-04T10:14:50Z</dcterms:modified>
  <cp:category/>
  <cp:version/>
  <cp:contentType/>
  <cp:contentStatus/>
</cp:coreProperties>
</file>